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476" windowWidth="15480" windowHeight="11640" activeTab="0"/>
  </bookViews>
  <sheets>
    <sheet name="Diagram" sheetId="1" r:id="rId1"/>
    <sheet name="Analysis" sheetId="2" r:id="rId2"/>
    <sheet name="Parameters" sheetId="3" r:id="rId3"/>
    <sheet name="No drug" sheetId="4" r:id="rId4"/>
    <sheet name="Drug" sheetId="5" r:id="rId5"/>
    <sheet name="PSA" sheetId="6" r:id="rId6"/>
    <sheet name="CEA curve" sheetId="7" r:id="rId7"/>
  </sheets>
  <externalReferences>
    <externalReference r:id="rId10"/>
  </externalReferences>
  <definedNames>
    <definedName name="cAsymp">'Parameters'!$B$12</definedName>
    <definedName name="cDeath">'Parameters'!$B$15</definedName>
    <definedName name="cDR">'Parameters'!$B$38</definedName>
    <definedName name="cDrug">'Parameters'!$B$14</definedName>
    <definedName name="cProg">'Parameters'!$B$13</definedName>
    <definedName name="cRatio">'PSA'!#REF!</definedName>
    <definedName name="Eff">'Parameters'!$B$33</definedName>
    <definedName name="ini_age">'Parameters'!$B$35</definedName>
    <definedName name="natDeath55">'Parameters'!$B$27</definedName>
    <definedName name="natDeath65">'Parameters'!$B$28</definedName>
    <definedName name="natDeath75">'Parameters'!$B$29</definedName>
    <definedName name="natDeath85">'Parameters'!$B$30</definedName>
    <definedName name="oDR">'Parameters'!$B$37</definedName>
    <definedName name="s">'[1]Hazard function'!$F$32</definedName>
    <definedName name="tpDcm">'Parameters'!$B$26</definedName>
    <definedName name="tpProg">'Parameters'!$B$25</definedName>
    <definedName name="uAsymp">'Parameters'!$B$19</definedName>
    <definedName name="uProg">'Parameters'!$B$20</definedName>
  </definedNames>
  <calcPr fullCalcOnLoad="1"/>
</workbook>
</file>

<file path=xl/sharedStrings.xml><?xml version="1.0" encoding="utf-8"?>
<sst xmlns="http://schemas.openxmlformats.org/spreadsheetml/2006/main" count="201" uniqueCount="105">
  <si>
    <t>Markov state diagram</t>
  </si>
  <si>
    <t>The states are represented by ovals and possible transitions between states are shown by arrows.</t>
  </si>
  <si>
    <t>State costs</t>
  </si>
  <si>
    <t>Transition costs</t>
  </si>
  <si>
    <t>Utilities</t>
  </si>
  <si>
    <t>Transition probabilities</t>
  </si>
  <si>
    <r>
      <t xml:space="preserve">Transition probabilities shown in </t>
    </r>
    <r>
      <rPr>
        <b/>
        <sz val="10"/>
        <color indexed="12"/>
        <rFont val="Arial"/>
        <family val="2"/>
      </rPr>
      <t>blue</t>
    </r>
  </si>
  <si>
    <r>
      <t xml:space="preserve">State utilities shown in </t>
    </r>
    <r>
      <rPr>
        <b/>
        <sz val="10"/>
        <color indexed="17"/>
        <rFont val="Arial"/>
        <family val="2"/>
      </rPr>
      <t>green</t>
    </r>
  </si>
  <si>
    <r>
      <t xml:space="preserve">Transition costs shown in </t>
    </r>
    <r>
      <rPr>
        <b/>
        <sz val="10"/>
        <color indexed="14"/>
        <rFont val="Arial"/>
        <family val="2"/>
      </rPr>
      <t>pink</t>
    </r>
  </si>
  <si>
    <r>
      <t xml:space="preserve">State costs shown in  </t>
    </r>
    <r>
      <rPr>
        <b/>
        <sz val="10"/>
        <color indexed="10"/>
        <rFont val="Arial"/>
        <family val="2"/>
      </rPr>
      <t>red</t>
    </r>
  </si>
  <si>
    <t>Parameters</t>
  </si>
  <si>
    <t>Costs</t>
  </si>
  <si>
    <t>cAsymp</t>
  </si>
  <si>
    <t>cProg</t>
  </si>
  <si>
    <t>cDrug</t>
  </si>
  <si>
    <t>cDeath</t>
  </si>
  <si>
    <t>Quality of life adjustments</t>
  </si>
  <si>
    <t>uAsymp</t>
  </si>
  <si>
    <t>uProg</t>
  </si>
  <si>
    <t>tpProg</t>
  </si>
  <si>
    <t>tpDcm</t>
  </si>
  <si>
    <t>natDeath</t>
  </si>
  <si>
    <t>Other parameters</t>
  </si>
  <si>
    <t>Eff</t>
  </si>
  <si>
    <t>ini_age</t>
  </si>
  <si>
    <t>oDR</t>
  </si>
  <si>
    <t>cDR</t>
  </si>
  <si>
    <r>
      <t xml:space="preserve">Parameter values and description in </t>
    </r>
    <r>
      <rPr>
        <b/>
        <sz val="10"/>
        <rFont val="Arial"/>
        <family val="2"/>
      </rPr>
      <t>&lt;Parameters&gt;</t>
    </r>
  </si>
  <si>
    <t>Name</t>
  </si>
  <si>
    <t>probabilistic sensitivity analysis</t>
  </si>
  <si>
    <t>Live value</t>
  </si>
  <si>
    <t>Probabilistic Sensitivity Analysis only</t>
  </si>
  <si>
    <t>probabilistic</t>
  </si>
  <si>
    <t>deterministic</t>
  </si>
  <si>
    <t>distribution</t>
  </si>
  <si>
    <t>Description</t>
  </si>
  <si>
    <t>Cost of one cycle in the asymptomatic disease state</t>
  </si>
  <si>
    <t>Cost associated with transition to the dead state</t>
  </si>
  <si>
    <t>Cost of drug for one cycle</t>
  </si>
  <si>
    <t>Probability of dying from the disease in a single cycle</t>
  </si>
  <si>
    <t>Cost of one cycle in the progressive disease state</t>
  </si>
  <si>
    <t>Effectiveness of drug in terms of reducing disease progression</t>
  </si>
  <si>
    <t>Coefficent of increase for probability of entering the progressive disease state</t>
  </si>
  <si>
    <t>Quality of life weight for one cycle in the asymptomatic disease state</t>
  </si>
  <si>
    <t>Quality of life weight for one cycle in the progressive disease state</t>
  </si>
  <si>
    <t>Other cause mortality for age 55-64</t>
  </si>
  <si>
    <t>Other cause mortality for age 65-74</t>
  </si>
  <si>
    <t>Other cause mortality for age 75-84</t>
  </si>
  <si>
    <t>Other cause mortality for age 85 and over</t>
  </si>
  <si>
    <t>natDeath55</t>
  </si>
  <si>
    <t>natDeath65</t>
  </si>
  <si>
    <t>natDeath75</t>
  </si>
  <si>
    <t>natDeath85</t>
  </si>
  <si>
    <t>The initial age at which patients are deemed to start the model</t>
  </si>
  <si>
    <t>Discount rate for costs</t>
  </si>
  <si>
    <t>Discount rate for outcomes</t>
  </si>
  <si>
    <t>Log-Normal</t>
  </si>
  <si>
    <t>Note that parameters coloured blue are used in the</t>
  </si>
  <si>
    <t>All other parameters are deterministic</t>
  </si>
  <si>
    <t>Cycle</t>
  </si>
  <si>
    <t>QALYs</t>
  </si>
  <si>
    <t>StateCost</t>
  </si>
  <si>
    <t>TransCost</t>
  </si>
  <si>
    <t>TotalCost</t>
  </si>
  <si>
    <t>Total</t>
  </si>
  <si>
    <t>per patient</t>
  </si>
  <si>
    <t>No drug therapy</t>
  </si>
  <si>
    <t>Asymptomatic</t>
  </si>
  <si>
    <t>Progressive disease</t>
  </si>
  <si>
    <t>Check</t>
  </si>
  <si>
    <t>Life years</t>
  </si>
  <si>
    <t>Discounted</t>
  </si>
  <si>
    <t>Total cost</t>
  </si>
  <si>
    <t>Drug therapy</t>
  </si>
  <si>
    <t>Cost-effectiveness of drug therapy</t>
  </si>
  <si>
    <t>Results</t>
  </si>
  <si>
    <t>Cost</t>
  </si>
  <si>
    <t>ICERs:</t>
  </si>
  <si>
    <t>per QALY</t>
  </si>
  <si>
    <t>Life-years</t>
  </si>
  <si>
    <t>Drug v no Drug</t>
  </si>
  <si>
    <t>per Life year</t>
  </si>
  <si>
    <t>Difference</t>
  </si>
  <si>
    <t>Trial</t>
  </si>
  <si>
    <t>Effectiveness</t>
  </si>
  <si>
    <t>Cost-effectiveness results</t>
  </si>
  <si>
    <t xml:space="preserve">Cost  </t>
  </si>
  <si>
    <t>Mean</t>
  </si>
  <si>
    <t>Results (probabilistic)</t>
  </si>
  <si>
    <t>Dead from disease</t>
  </si>
  <si>
    <t>Dead other causes</t>
  </si>
  <si>
    <r>
      <t>strat</t>
    </r>
    <r>
      <rPr>
        <sz val="10"/>
        <rFont val="Arial"/>
        <family val="0"/>
      </rPr>
      <t>=1 if drug therapy and =0 if no drug therapy</t>
    </r>
  </si>
  <si>
    <t>Halfcycle correction</t>
  </si>
  <si>
    <t>standard error of the mean</t>
  </si>
  <si>
    <t>Gamma*</t>
  </si>
  <si>
    <t>*alpha and beta estimate using method of moments</t>
  </si>
  <si>
    <t>alpha/mean of logs</t>
  </si>
  <si>
    <t>beta/lambda/standard error of logs</t>
  </si>
  <si>
    <t>Beta*</t>
  </si>
  <si>
    <t>Net monetary benefits</t>
  </si>
  <si>
    <t>Cost-effective?</t>
  </si>
  <si>
    <t>Acceptability curves</t>
  </si>
  <si>
    <t xml:space="preserve">Ceiling ratio </t>
  </si>
  <si>
    <t>Ceiling ratio</t>
  </si>
  <si>
    <t>D5=0 for deterministic analysis; D5=1 for Probabilistic analysis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</si>
</sst>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0.0"/>
    <numFmt numFmtId="173" formatCode="_-* #,##0.0_-;\-* #,##0.0_-;_-* &quot;-&quot;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mmmm\ d\,\ yyyy"/>
    <numFmt numFmtId="189" formatCode="&quot;£&quot;#,##0"/>
    <numFmt numFmtId="190" formatCode="0.0%"/>
    <numFmt numFmtId="191" formatCode="_-* #,##0.0_-;\-* #,##0.0_-;_-* &quot;-&quot;??_-;_-@_-"/>
    <numFmt numFmtId="192" formatCode="_-* #,##0_-;\-* #,##0_-;_-* &quot;-&quot;??_-;_-@_-"/>
    <numFmt numFmtId="193" formatCode="_-&quot;£&quot;* #,##0.000_-;\-&quot;£&quot;* #,##0.000_-;_-&quot;£&quot;* &quot;-&quot;??_-;_-@_-"/>
    <numFmt numFmtId="194" formatCode="_-&quot;£&quot;* #,##0.0000_-;\-&quot;£&quot;* #,##0.0000_-;_-&quot;£&quot;* &quot;-&quot;??_-;_-@_-"/>
    <numFmt numFmtId="195" formatCode="0.000E+00"/>
    <numFmt numFmtId="196" formatCode="0.0E+0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0.000%"/>
    <numFmt numFmtId="201" formatCode="#,##0.00_ ;\-#,##0.00\ "/>
    <numFmt numFmtId="202" formatCode="#,##0_ ;\-#,##0\ "/>
    <numFmt numFmtId="203" formatCode="0.000000000"/>
    <numFmt numFmtId="204" formatCode="0.0000000000"/>
    <numFmt numFmtId="205" formatCode="0.00000000000"/>
    <numFmt numFmtId="206" formatCode="0.000000000000"/>
    <numFmt numFmtId="207" formatCode="&quot;£&quot;#,##0.0;\-&quot;£&quot;#,##0.0"/>
    <numFmt numFmtId="208" formatCode="_-* #,##0.00000_-;\-* #,##0.00000_-;_-* &quot;-&quot;?????_-;_-@_-"/>
    <numFmt numFmtId="209" formatCode="0.00_ ;\-0.00\ "/>
    <numFmt numFmtId="210" formatCode="_-* #,##0.000000_-;\-* #,##0.000000_-;_-* &quot;-&quot;??_-;_-@_-"/>
    <numFmt numFmtId="211" formatCode="0E+00"/>
    <numFmt numFmtId="212" formatCode="0.0_ ;\-0.0\ "/>
    <numFmt numFmtId="213" formatCode="0_ ;\-0\ "/>
    <numFmt numFmtId="214" formatCode="[$£-809]#,##0.00"/>
    <numFmt numFmtId="215" formatCode="[$£-809]#,##0.0"/>
    <numFmt numFmtId="216" formatCode="[$£-809]#,##0"/>
    <numFmt numFmtId="217" formatCode="_-\£* #,##0_-;\-\£* #,##0_-;_-\£* &quot;-&quot;??_-;_-@_-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0"/>
    </font>
    <font>
      <sz val="10"/>
      <color indexed="8"/>
      <name val="Arial"/>
      <family val="2"/>
    </font>
    <font>
      <sz val="14"/>
      <color indexed="58"/>
      <name val="Arial"/>
      <family val="0"/>
    </font>
    <font>
      <sz val="10"/>
      <color indexed="58"/>
      <name val="Arial"/>
      <family val="0"/>
    </font>
    <font>
      <sz val="10"/>
      <color indexed="59"/>
      <name val="Arial"/>
      <family val="0"/>
    </font>
    <font>
      <sz val="14"/>
      <color indexed="59"/>
      <name val="Arial"/>
      <family val="0"/>
    </font>
    <font>
      <b/>
      <sz val="10"/>
      <color indexed="59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color indexed="8"/>
      <name val="Arial"/>
      <family val="0"/>
    </font>
    <font>
      <sz val="12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0"/>
    </font>
    <font>
      <sz val="10"/>
      <color indexed="14"/>
      <name val="Arial"/>
      <family val="0"/>
    </font>
    <font>
      <sz val="10"/>
      <color indexed="17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 style="double">
        <color indexed="58"/>
      </right>
      <top style="double">
        <color indexed="58"/>
      </top>
      <bottom>
        <color indexed="63"/>
      </bottom>
    </border>
    <border>
      <left style="double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8"/>
      </right>
      <top>
        <color indexed="63"/>
      </top>
      <bottom>
        <color indexed="63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7" fillId="34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/>
    </xf>
    <xf numFmtId="171" fontId="0" fillId="0" borderId="0" xfId="44" applyNumberFormat="1" applyFont="1" applyAlignment="1">
      <alignment/>
    </xf>
    <xf numFmtId="0" fontId="0" fillId="35" borderId="12" xfId="0" applyFill="1" applyBorder="1" applyAlignment="1">
      <alignment/>
    </xf>
    <xf numFmtId="172" fontId="0" fillId="35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168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171" fontId="0" fillId="35" borderId="12" xfId="44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1" fontId="0" fillId="36" borderId="0" xfId="44" applyNumberFormat="1" applyFont="1" applyFill="1" applyBorder="1" applyAlignment="1">
      <alignment horizontal="right"/>
    </xf>
    <xf numFmtId="2" fontId="0" fillId="36" borderId="0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19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2" fontId="0" fillId="36" borderId="17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171" fontId="0" fillId="36" borderId="19" xfId="44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8" fillId="36" borderId="22" xfId="0" applyFont="1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171" fontId="0" fillId="0" borderId="0" xfId="0" applyNumberFormat="1" applyAlignment="1">
      <alignment/>
    </xf>
    <xf numFmtId="44" fontId="0" fillId="35" borderId="12" xfId="44" applyNumberFormat="1" applyFont="1" applyFill="1" applyBorder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18"/>
          <c:w val="0.879"/>
          <c:h val="0.8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drug'!$A$1</c:f>
              <c:strCache>
                <c:ptCount val="1"/>
                <c:pt idx="0">
                  <c:v>No drug therapy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PSA!$Y$6:$Y$63</c:f>
              <c:numCache>
                <c:ptCount val="5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  <c:pt idx="29">
                  <c:v>16000</c:v>
                </c:pt>
                <c:pt idx="30">
                  <c:v>17000</c:v>
                </c:pt>
                <c:pt idx="31">
                  <c:v>18000</c:v>
                </c:pt>
                <c:pt idx="32">
                  <c:v>19000</c:v>
                </c:pt>
                <c:pt idx="33">
                  <c:v>20000</c:v>
                </c:pt>
                <c:pt idx="34">
                  <c:v>21000</c:v>
                </c:pt>
                <c:pt idx="35">
                  <c:v>22000</c:v>
                </c:pt>
                <c:pt idx="36">
                  <c:v>23000</c:v>
                </c:pt>
                <c:pt idx="37">
                  <c:v>24000</c:v>
                </c:pt>
                <c:pt idx="38">
                  <c:v>25000</c:v>
                </c:pt>
                <c:pt idx="39">
                  <c:v>26000</c:v>
                </c:pt>
                <c:pt idx="40">
                  <c:v>27000</c:v>
                </c:pt>
                <c:pt idx="41">
                  <c:v>28000</c:v>
                </c:pt>
                <c:pt idx="42">
                  <c:v>29000</c:v>
                </c:pt>
                <c:pt idx="43">
                  <c:v>30000</c:v>
                </c:pt>
                <c:pt idx="44">
                  <c:v>35000</c:v>
                </c:pt>
                <c:pt idx="45">
                  <c:v>40000</c:v>
                </c:pt>
                <c:pt idx="46">
                  <c:v>45000</c:v>
                </c:pt>
                <c:pt idx="47">
                  <c:v>50000</c:v>
                </c:pt>
                <c:pt idx="48">
                  <c:v>55000</c:v>
                </c:pt>
                <c:pt idx="49">
                  <c:v>60000</c:v>
                </c:pt>
                <c:pt idx="50">
                  <c:v>65000</c:v>
                </c:pt>
                <c:pt idx="51">
                  <c:v>70000</c:v>
                </c:pt>
                <c:pt idx="52">
                  <c:v>75000</c:v>
                </c:pt>
                <c:pt idx="53">
                  <c:v>80000</c:v>
                </c:pt>
                <c:pt idx="54">
                  <c:v>85000</c:v>
                </c:pt>
                <c:pt idx="55">
                  <c:v>90000</c:v>
                </c:pt>
                <c:pt idx="56">
                  <c:v>95000</c:v>
                </c:pt>
                <c:pt idx="57">
                  <c:v>100000</c:v>
                </c:pt>
              </c:numCache>
            </c:numRef>
          </c:xVal>
          <c:yVal>
            <c:numRef>
              <c:f>PSA!$Z$6:$Z$63</c:f>
              <c:numCache>
                <c:ptCount val="5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0.999</c:v>
                </c:pt>
                <c:pt idx="17">
                  <c:v>0.991</c:v>
                </c:pt>
                <c:pt idx="18">
                  <c:v>0.963</c:v>
                </c:pt>
                <c:pt idx="19">
                  <c:v>0.866</c:v>
                </c:pt>
                <c:pt idx="20">
                  <c:v>0.691</c:v>
                </c:pt>
                <c:pt idx="21">
                  <c:v>0.476</c:v>
                </c:pt>
                <c:pt idx="22">
                  <c:v>0.281</c:v>
                </c:pt>
                <c:pt idx="23">
                  <c:v>0.145</c:v>
                </c:pt>
                <c:pt idx="24">
                  <c:v>0.069</c:v>
                </c:pt>
                <c:pt idx="25">
                  <c:v>0.035</c:v>
                </c:pt>
                <c:pt idx="26">
                  <c:v>0.017</c:v>
                </c:pt>
                <c:pt idx="27">
                  <c:v>0.01</c:v>
                </c:pt>
                <c:pt idx="28">
                  <c:v>0.002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Drug!$A$1</c:f>
              <c:strCache>
                <c:ptCount val="1"/>
                <c:pt idx="0">
                  <c:v>Drug therapy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PSA!$Y$6:$Y$63</c:f>
              <c:numCache>
                <c:ptCount val="5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1500</c:v>
                </c:pt>
                <c:pt idx="12">
                  <c:v>2000</c:v>
                </c:pt>
                <c:pt idx="13">
                  <c:v>2500</c:v>
                </c:pt>
                <c:pt idx="14">
                  <c:v>3000</c:v>
                </c:pt>
                <c:pt idx="15">
                  <c:v>3500</c:v>
                </c:pt>
                <c:pt idx="16">
                  <c:v>4000</c:v>
                </c:pt>
                <c:pt idx="17">
                  <c:v>4500</c:v>
                </c:pt>
                <c:pt idx="18">
                  <c:v>5000</c:v>
                </c:pt>
                <c:pt idx="19">
                  <c:v>6000</c:v>
                </c:pt>
                <c:pt idx="20">
                  <c:v>7000</c:v>
                </c:pt>
                <c:pt idx="21">
                  <c:v>8000</c:v>
                </c:pt>
                <c:pt idx="22">
                  <c:v>9000</c:v>
                </c:pt>
                <c:pt idx="23">
                  <c:v>10000</c:v>
                </c:pt>
                <c:pt idx="24">
                  <c:v>11000</c:v>
                </c:pt>
                <c:pt idx="25">
                  <c:v>12000</c:v>
                </c:pt>
                <c:pt idx="26">
                  <c:v>13000</c:v>
                </c:pt>
                <c:pt idx="27">
                  <c:v>14000</c:v>
                </c:pt>
                <c:pt idx="28">
                  <c:v>15000</c:v>
                </c:pt>
                <c:pt idx="29">
                  <c:v>16000</c:v>
                </c:pt>
                <c:pt idx="30">
                  <c:v>17000</c:v>
                </c:pt>
                <c:pt idx="31">
                  <c:v>18000</c:v>
                </c:pt>
                <c:pt idx="32">
                  <c:v>19000</c:v>
                </c:pt>
                <c:pt idx="33">
                  <c:v>20000</c:v>
                </c:pt>
                <c:pt idx="34">
                  <c:v>21000</c:v>
                </c:pt>
                <c:pt idx="35">
                  <c:v>22000</c:v>
                </c:pt>
                <c:pt idx="36">
                  <c:v>23000</c:v>
                </c:pt>
                <c:pt idx="37">
                  <c:v>24000</c:v>
                </c:pt>
                <c:pt idx="38">
                  <c:v>25000</c:v>
                </c:pt>
                <c:pt idx="39">
                  <c:v>26000</c:v>
                </c:pt>
                <c:pt idx="40">
                  <c:v>27000</c:v>
                </c:pt>
                <c:pt idx="41">
                  <c:v>28000</c:v>
                </c:pt>
                <c:pt idx="42">
                  <c:v>29000</c:v>
                </c:pt>
                <c:pt idx="43">
                  <c:v>30000</c:v>
                </c:pt>
                <c:pt idx="44">
                  <c:v>35000</c:v>
                </c:pt>
                <c:pt idx="45">
                  <c:v>40000</c:v>
                </c:pt>
                <c:pt idx="46">
                  <c:v>45000</c:v>
                </c:pt>
                <c:pt idx="47">
                  <c:v>50000</c:v>
                </c:pt>
                <c:pt idx="48">
                  <c:v>55000</c:v>
                </c:pt>
                <c:pt idx="49">
                  <c:v>60000</c:v>
                </c:pt>
                <c:pt idx="50">
                  <c:v>65000</c:v>
                </c:pt>
                <c:pt idx="51">
                  <c:v>70000</c:v>
                </c:pt>
                <c:pt idx="52">
                  <c:v>75000</c:v>
                </c:pt>
                <c:pt idx="53">
                  <c:v>80000</c:v>
                </c:pt>
                <c:pt idx="54">
                  <c:v>85000</c:v>
                </c:pt>
                <c:pt idx="55">
                  <c:v>90000</c:v>
                </c:pt>
                <c:pt idx="56">
                  <c:v>95000</c:v>
                </c:pt>
                <c:pt idx="57">
                  <c:v>100000</c:v>
                </c:pt>
              </c:numCache>
            </c:numRef>
          </c:xVal>
          <c:yVal>
            <c:numRef>
              <c:f>PSA!$AA$6:$AA$63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0.001</c:v>
                </c:pt>
                <c:pt idx="17">
                  <c:v>0.009</c:v>
                </c:pt>
                <c:pt idx="18">
                  <c:v>0.037</c:v>
                </c:pt>
                <c:pt idx="19">
                  <c:v>0.134</c:v>
                </c:pt>
                <c:pt idx="20">
                  <c:v>0.309</c:v>
                </c:pt>
                <c:pt idx="21">
                  <c:v>0.524</c:v>
                </c:pt>
                <c:pt idx="22">
                  <c:v>0.719</c:v>
                </c:pt>
                <c:pt idx="23">
                  <c:v>0.855</c:v>
                </c:pt>
                <c:pt idx="24">
                  <c:v>0.931</c:v>
                </c:pt>
                <c:pt idx="25">
                  <c:v>0.965</c:v>
                </c:pt>
                <c:pt idx="26">
                  <c:v>0.983</c:v>
                </c:pt>
                <c:pt idx="27">
                  <c:v>0.99</c:v>
                </c:pt>
                <c:pt idx="28">
                  <c:v>0.998</c:v>
                </c:pt>
                <c:pt idx="29">
                  <c:v>0.999</c:v>
                </c:pt>
                <c:pt idx="30">
                  <c:v>0.999</c:v>
                </c:pt>
                <c:pt idx="31">
                  <c:v>0.999</c:v>
                </c:pt>
                <c:pt idx="32">
                  <c:v>0.999</c:v>
                </c:pt>
                <c:pt idx="33">
                  <c:v>0.999</c:v>
                </c:pt>
                <c:pt idx="34">
                  <c:v>0.999</c:v>
                </c:pt>
                <c:pt idx="35">
                  <c:v>0.999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yVal>
          <c:smooth val="0"/>
        </c:ser>
        <c:axId val="5146953"/>
        <c:axId val="46322578"/>
      </c:scatterChart>
      <c:valAx>
        <c:axId val="5146953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of ceiling ratio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\£* #,##0_-;\-\£* #,##0_-;_-\£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crossBetween val="midCat"/>
        <c:dispUnits/>
        <c:majorUnit val="10000"/>
        <c:minorUnit val="1000"/>
      </c:valAx>
      <c:valAx>
        <c:axId val="463225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cost-effective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\-#,##0.00\ 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3825"/>
          <c:w val="0.1797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123825</xdr:rowOff>
    </xdr:from>
    <xdr:to>
      <xdr:col>11</xdr:col>
      <xdr:colOff>504825</xdr:colOff>
      <xdr:row>23</xdr:row>
      <xdr:rowOff>9525</xdr:rowOff>
    </xdr:to>
    <xdr:sp>
      <xdr:nvSpPr>
        <xdr:cNvPr id="1" name="Rectangle 38"/>
        <xdr:cNvSpPr>
          <a:spLocks/>
        </xdr:cNvSpPr>
      </xdr:nvSpPr>
      <xdr:spPr>
        <a:xfrm>
          <a:off x="123825" y="676275"/>
          <a:ext cx="6686550" cy="3124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0</xdr:rowOff>
    </xdr:from>
    <xdr:to>
      <xdr:col>3</xdr:col>
      <xdr:colOff>457200</xdr:colOff>
      <xdr:row>9</xdr:row>
      <xdr:rowOff>104775</xdr:rowOff>
    </xdr:to>
    <xdr:sp>
      <xdr:nvSpPr>
        <xdr:cNvPr id="2" name="Oval 1"/>
        <xdr:cNvSpPr>
          <a:spLocks/>
        </xdr:cNvSpPr>
      </xdr:nvSpPr>
      <xdr:spPr>
        <a:xfrm>
          <a:off x="285750" y="1038225"/>
          <a:ext cx="1600200" cy="590550"/>
        </a:xfrm>
        <a:prstGeom prst="ellipse">
          <a:avLst/>
        </a:prstGeom>
        <a:solidFill>
          <a:srgbClr val="CC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Asymptomatic</a:t>
          </a:r>
        </a:p>
      </xdr:txBody>
    </xdr:sp>
    <xdr:clientData/>
  </xdr:twoCellAnchor>
  <xdr:twoCellAnchor>
    <xdr:from>
      <xdr:col>3</xdr:col>
      <xdr:colOff>438150</xdr:colOff>
      <xdr:row>7</xdr:row>
      <xdr:rowOff>95250</xdr:rowOff>
    </xdr:from>
    <xdr:to>
      <xdr:col>5</xdr:col>
      <xdr:colOff>323850</xdr:colOff>
      <xdr:row>7</xdr:row>
      <xdr:rowOff>95250</xdr:rowOff>
    </xdr:to>
    <xdr:sp>
      <xdr:nvSpPr>
        <xdr:cNvPr id="3" name="Line 6"/>
        <xdr:cNvSpPr>
          <a:spLocks/>
        </xdr:cNvSpPr>
      </xdr:nvSpPr>
      <xdr:spPr>
        <a:xfrm>
          <a:off x="1866900" y="1295400"/>
          <a:ext cx="110490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8</xdr:row>
      <xdr:rowOff>0</xdr:rowOff>
    </xdr:from>
    <xdr:to>
      <xdr:col>9</xdr:col>
      <xdr:colOff>352425</xdr:colOff>
      <xdr:row>11</xdr:row>
      <xdr:rowOff>142875</xdr:rowOff>
    </xdr:to>
    <xdr:sp>
      <xdr:nvSpPr>
        <xdr:cNvPr id="4" name="Line 7"/>
        <xdr:cNvSpPr>
          <a:spLocks/>
        </xdr:cNvSpPr>
      </xdr:nvSpPr>
      <xdr:spPr>
        <a:xfrm>
          <a:off x="4343400" y="1362075"/>
          <a:ext cx="1095375" cy="62865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104775</xdr:rowOff>
    </xdr:from>
    <xdr:to>
      <xdr:col>6</xdr:col>
      <xdr:colOff>352425</xdr:colOff>
      <xdr:row>18</xdr:row>
      <xdr:rowOff>9525</xdr:rowOff>
    </xdr:to>
    <xdr:sp>
      <xdr:nvSpPr>
        <xdr:cNvPr id="5" name="Line 8"/>
        <xdr:cNvSpPr>
          <a:spLocks/>
        </xdr:cNvSpPr>
      </xdr:nvSpPr>
      <xdr:spPr>
        <a:xfrm>
          <a:off x="3571875" y="1628775"/>
          <a:ext cx="38100" cy="13620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85725</xdr:rowOff>
    </xdr:from>
    <xdr:to>
      <xdr:col>5</xdr:col>
      <xdr:colOff>257175</xdr:colOff>
      <xdr:row>19</xdr:row>
      <xdr:rowOff>0</xdr:rowOff>
    </xdr:to>
    <xdr:sp>
      <xdr:nvSpPr>
        <xdr:cNvPr id="6" name="Line 9"/>
        <xdr:cNvSpPr>
          <a:spLocks/>
        </xdr:cNvSpPr>
      </xdr:nvSpPr>
      <xdr:spPr>
        <a:xfrm>
          <a:off x="1304925" y="1609725"/>
          <a:ext cx="1600200" cy="153352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152400</xdr:rowOff>
    </xdr:from>
    <xdr:to>
      <xdr:col>1</xdr:col>
      <xdr:colOff>590550</xdr:colOff>
      <xdr:row>6</xdr:row>
      <xdr:rowOff>66675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19075" y="86677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cAsymp</a:t>
          </a:r>
        </a:p>
      </xdr:txBody>
    </xdr:sp>
    <xdr:clientData/>
  </xdr:twoCellAnchor>
  <xdr:twoCellAnchor>
    <xdr:from>
      <xdr:col>5</xdr:col>
      <xdr:colOff>304800</xdr:colOff>
      <xdr:row>4</xdr:row>
      <xdr:rowOff>133350</xdr:rowOff>
    </xdr:from>
    <xdr:to>
      <xdr:col>7</xdr:col>
      <xdr:colOff>285750</xdr:colOff>
      <xdr:row>6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952750" y="847725"/>
          <a:ext cx="1200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cProg+cDrug*strat</a:t>
          </a:r>
        </a:p>
      </xdr:txBody>
    </xdr:sp>
    <xdr:clientData/>
  </xdr:twoCellAnchor>
  <xdr:twoCellAnchor>
    <xdr:from>
      <xdr:col>8</xdr:col>
      <xdr:colOff>600075</xdr:colOff>
      <xdr:row>9</xdr:row>
      <xdr:rowOff>114300</xdr:rowOff>
    </xdr:from>
    <xdr:to>
      <xdr:col>9</xdr:col>
      <xdr:colOff>571500</xdr:colOff>
      <xdr:row>11</xdr:row>
      <xdr:rowOff>28575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5076825" y="163830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cDeath</a:t>
          </a:r>
        </a:p>
      </xdr:txBody>
    </xdr:sp>
    <xdr:clientData/>
  </xdr:twoCellAnchor>
  <xdr:twoCellAnchor>
    <xdr:from>
      <xdr:col>1</xdr:col>
      <xdr:colOff>0</xdr:colOff>
      <xdr:row>9</xdr:row>
      <xdr:rowOff>28575</xdr:rowOff>
    </xdr:from>
    <xdr:to>
      <xdr:col>1</xdr:col>
      <xdr:colOff>581025</xdr:colOff>
      <xdr:row>10</xdr:row>
      <xdr:rowOff>104775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9550" y="155257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uAsymp</a:t>
          </a:r>
        </a:p>
      </xdr:txBody>
    </xdr:sp>
    <xdr:clientData/>
  </xdr:twoCellAnchor>
  <xdr:twoCellAnchor>
    <xdr:from>
      <xdr:col>5</xdr:col>
      <xdr:colOff>276225</xdr:colOff>
      <xdr:row>9</xdr:row>
      <xdr:rowOff>47625</xdr:rowOff>
    </xdr:from>
    <xdr:to>
      <xdr:col>6</xdr:col>
      <xdr:colOff>247650</xdr:colOff>
      <xdr:row>10</xdr:row>
      <xdr:rowOff>123825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924175" y="15716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uProg</a:t>
          </a:r>
        </a:p>
      </xdr:txBody>
    </xdr:sp>
    <xdr:clientData/>
  </xdr:twoCellAnchor>
  <xdr:twoCellAnchor>
    <xdr:from>
      <xdr:col>3</xdr:col>
      <xdr:colOff>438150</xdr:colOff>
      <xdr:row>6</xdr:row>
      <xdr:rowOff>47625</xdr:rowOff>
    </xdr:from>
    <xdr:to>
      <xdr:col>5</xdr:col>
      <xdr:colOff>285750</xdr:colOff>
      <xdr:row>7</xdr:row>
      <xdr:rowOff>123825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866900" y="1085850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tpProg[cycle+1]</a:t>
          </a:r>
        </a:p>
      </xdr:txBody>
    </xdr:sp>
    <xdr:clientData/>
  </xdr:twoCellAnchor>
  <xdr:twoCellAnchor>
    <xdr:from>
      <xdr:col>8</xdr:col>
      <xdr:colOff>295275</xdr:colOff>
      <xdr:row>8</xdr:row>
      <xdr:rowOff>85725</xdr:rowOff>
    </xdr:from>
    <xdr:to>
      <xdr:col>9</xdr:col>
      <xdr:colOff>266700</xdr:colOff>
      <xdr:row>10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772025" y="1447800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tpDcm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352425</xdr:colOff>
      <xdr:row>16</xdr:row>
      <xdr:rowOff>85725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1428750" y="2505075"/>
          <a:ext cx="962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natDeath[age]</a:t>
          </a:r>
        </a:p>
      </xdr:txBody>
    </xdr:sp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352425</xdr:colOff>
      <xdr:row>6</xdr:row>
      <xdr:rowOff>57150</xdr:rowOff>
    </xdr:to>
    <xdr:grpSp>
      <xdr:nvGrpSpPr>
        <xdr:cNvPr id="15" name="Group 35"/>
        <xdr:cNvGrpSpPr>
          <a:grpSpLocks/>
        </xdr:cNvGrpSpPr>
      </xdr:nvGrpSpPr>
      <xdr:grpSpPr>
        <a:xfrm>
          <a:off x="1438275" y="809625"/>
          <a:ext cx="342900" cy="285750"/>
          <a:chOff x="151" y="85"/>
          <a:chExt cx="36" cy="30"/>
        </a:xfrm>
        <a:solidFill>
          <a:srgbClr val="FFFFFF"/>
        </a:solidFill>
      </xdr:grpSpPr>
      <xdr:sp>
        <xdr:nvSpPr>
          <xdr:cNvPr id="16" name="Oval 10"/>
          <xdr:cNvSpPr>
            <a:spLocks/>
          </xdr:cNvSpPr>
        </xdr:nvSpPr>
        <xdr:spPr>
          <a:xfrm>
            <a:off x="151" y="85"/>
            <a:ext cx="36" cy="3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86" y="96"/>
            <a:ext cx="1" cy="10"/>
          </a:xfrm>
          <a:prstGeom prst="line">
            <a:avLst/>
          </a:prstGeom>
          <a:noFill/>
          <a:ln w="38100" cmpd="sng">
            <a:solidFill>
              <a:srgbClr val="0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15</xdr:row>
      <xdr:rowOff>9525</xdr:rowOff>
    </xdr:from>
    <xdr:to>
      <xdr:col>8</xdr:col>
      <xdr:colOff>104775</xdr:colOff>
      <xdr:row>16</xdr:row>
      <xdr:rowOff>85725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3619500" y="2505075"/>
          <a:ext cx="962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natDeath[age]</a:t>
          </a:r>
        </a:p>
      </xdr:txBody>
    </xdr:sp>
    <xdr:clientData/>
  </xdr:twoCellAnchor>
  <xdr:twoCellAnchor>
    <xdr:from>
      <xdr:col>5</xdr:col>
      <xdr:colOff>314325</xdr:colOff>
      <xdr:row>5</xdr:row>
      <xdr:rowOff>152400</xdr:rowOff>
    </xdr:from>
    <xdr:to>
      <xdr:col>8</xdr:col>
      <xdr:colOff>85725</xdr:colOff>
      <xdr:row>9</xdr:row>
      <xdr:rowOff>95250</xdr:rowOff>
    </xdr:to>
    <xdr:sp>
      <xdr:nvSpPr>
        <xdr:cNvPr id="19" name="Oval 30"/>
        <xdr:cNvSpPr>
          <a:spLocks/>
        </xdr:cNvSpPr>
      </xdr:nvSpPr>
      <xdr:spPr>
        <a:xfrm>
          <a:off x="2962275" y="1028700"/>
          <a:ext cx="1600200" cy="590550"/>
        </a:xfrm>
        <a:prstGeom prst="ellipse">
          <a:avLst/>
        </a:prstGeom>
        <a:solidFill>
          <a:srgbClr val="CC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Progressive disease</a:t>
          </a:r>
        </a:p>
      </xdr:txBody>
    </xdr:sp>
    <xdr:clientData/>
  </xdr:twoCellAnchor>
  <xdr:twoCellAnchor>
    <xdr:from>
      <xdr:col>8</xdr:col>
      <xdr:colOff>485775</xdr:colOff>
      <xdr:row>11</xdr:row>
      <xdr:rowOff>142875</xdr:rowOff>
    </xdr:from>
    <xdr:to>
      <xdr:col>11</xdr:col>
      <xdr:colOff>257175</xdr:colOff>
      <xdr:row>15</xdr:row>
      <xdr:rowOff>85725</xdr:rowOff>
    </xdr:to>
    <xdr:sp>
      <xdr:nvSpPr>
        <xdr:cNvPr id="20" name="Oval 31"/>
        <xdr:cNvSpPr>
          <a:spLocks/>
        </xdr:cNvSpPr>
      </xdr:nvSpPr>
      <xdr:spPr>
        <a:xfrm>
          <a:off x="4962525" y="1990725"/>
          <a:ext cx="1600200" cy="590550"/>
        </a:xfrm>
        <a:prstGeom prst="ellipse">
          <a:avLst/>
        </a:prstGeom>
        <a:solidFill>
          <a:srgbClr val="CC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Dead from disease</a:t>
          </a:r>
        </a:p>
      </xdr:txBody>
    </xdr:sp>
    <xdr:clientData/>
  </xdr:twoCellAnchor>
  <xdr:twoCellAnchor>
    <xdr:from>
      <xdr:col>5</xdr:col>
      <xdr:colOff>190500</xdr:colOff>
      <xdr:row>18</xdr:row>
      <xdr:rowOff>47625</xdr:rowOff>
    </xdr:from>
    <xdr:to>
      <xdr:col>7</xdr:col>
      <xdr:colOff>571500</xdr:colOff>
      <xdr:row>21</xdr:row>
      <xdr:rowOff>152400</xdr:rowOff>
    </xdr:to>
    <xdr:sp>
      <xdr:nvSpPr>
        <xdr:cNvPr id="21" name="Oval 32"/>
        <xdr:cNvSpPr>
          <a:spLocks/>
        </xdr:cNvSpPr>
      </xdr:nvSpPr>
      <xdr:spPr>
        <a:xfrm>
          <a:off x="2838450" y="3028950"/>
          <a:ext cx="1600200" cy="590550"/>
        </a:xfrm>
        <a:prstGeom prst="ellipse">
          <a:avLst/>
        </a:prstGeom>
        <a:solidFill>
          <a:srgbClr val="CCFFCC"/>
        </a:solidFill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Dead from other causes</a:t>
          </a:r>
        </a:p>
      </xdr:txBody>
    </xdr:sp>
    <xdr:clientData/>
  </xdr:twoCellAnchor>
  <xdr:twoCellAnchor>
    <xdr:from>
      <xdr:col>7</xdr:col>
      <xdr:colOff>285750</xdr:colOff>
      <xdr:row>4</xdr:row>
      <xdr:rowOff>85725</xdr:rowOff>
    </xdr:from>
    <xdr:to>
      <xdr:col>8</xdr:col>
      <xdr:colOff>19050</xdr:colOff>
      <xdr:row>6</xdr:row>
      <xdr:rowOff>47625</xdr:rowOff>
    </xdr:to>
    <xdr:sp>
      <xdr:nvSpPr>
        <xdr:cNvPr id="22" name="Oval 36"/>
        <xdr:cNvSpPr>
          <a:spLocks/>
        </xdr:cNvSpPr>
      </xdr:nvSpPr>
      <xdr:spPr>
        <a:xfrm>
          <a:off x="4152900" y="800100"/>
          <a:ext cx="342900" cy="285750"/>
        </a:xfrm>
        <a:prstGeom prst="ellipse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28575</xdr:rowOff>
    </xdr:from>
    <xdr:to>
      <xdr:col>8</xdr:col>
      <xdr:colOff>19050</xdr:colOff>
      <xdr:row>5</xdr:row>
      <xdr:rowOff>123825</xdr:rowOff>
    </xdr:to>
    <xdr:sp>
      <xdr:nvSpPr>
        <xdr:cNvPr id="23" name="Line 37"/>
        <xdr:cNvSpPr>
          <a:spLocks/>
        </xdr:cNvSpPr>
      </xdr:nvSpPr>
      <xdr:spPr>
        <a:xfrm>
          <a:off x="4486275" y="904875"/>
          <a:ext cx="9525" cy="95250"/>
        </a:xfrm>
        <a:prstGeom prst="line">
          <a:avLst/>
        </a:prstGeom>
        <a:noFill/>
        <a:ln w="381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9525</xdr:rowOff>
    </xdr:from>
    <xdr:to>
      <xdr:col>10</xdr:col>
      <xdr:colOff>352425</xdr:colOff>
      <xdr:row>11</xdr:row>
      <xdr:rowOff>133350</xdr:rowOff>
    </xdr:to>
    <xdr:grpSp>
      <xdr:nvGrpSpPr>
        <xdr:cNvPr id="24" name="Group 35"/>
        <xdr:cNvGrpSpPr>
          <a:grpSpLocks/>
        </xdr:cNvGrpSpPr>
      </xdr:nvGrpSpPr>
      <xdr:grpSpPr>
        <a:xfrm>
          <a:off x="5705475" y="1695450"/>
          <a:ext cx="342900" cy="285750"/>
          <a:chOff x="151" y="85"/>
          <a:chExt cx="36" cy="30"/>
        </a:xfrm>
        <a:solidFill>
          <a:srgbClr val="FFFFFF"/>
        </a:solidFill>
      </xdr:grpSpPr>
      <xdr:sp>
        <xdr:nvSpPr>
          <xdr:cNvPr id="25" name="Oval 10"/>
          <xdr:cNvSpPr>
            <a:spLocks/>
          </xdr:cNvSpPr>
        </xdr:nvSpPr>
        <xdr:spPr>
          <a:xfrm>
            <a:off x="151" y="85"/>
            <a:ext cx="36" cy="3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0"/>
          <xdr:cNvSpPr>
            <a:spLocks/>
          </xdr:cNvSpPr>
        </xdr:nvSpPr>
        <xdr:spPr>
          <a:xfrm>
            <a:off x="186" y="96"/>
            <a:ext cx="1" cy="10"/>
          </a:xfrm>
          <a:prstGeom prst="line">
            <a:avLst/>
          </a:prstGeom>
          <a:noFill/>
          <a:ln w="38100" cmpd="sng">
            <a:solidFill>
              <a:srgbClr val="0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17</xdr:row>
      <xdr:rowOff>0</xdr:rowOff>
    </xdr:from>
    <xdr:to>
      <xdr:col>7</xdr:col>
      <xdr:colOff>504825</xdr:colOff>
      <xdr:row>18</xdr:row>
      <xdr:rowOff>123825</xdr:rowOff>
    </xdr:to>
    <xdr:grpSp>
      <xdr:nvGrpSpPr>
        <xdr:cNvPr id="27" name="Group 35"/>
        <xdr:cNvGrpSpPr>
          <a:grpSpLocks/>
        </xdr:cNvGrpSpPr>
      </xdr:nvGrpSpPr>
      <xdr:grpSpPr>
        <a:xfrm>
          <a:off x="4029075" y="2819400"/>
          <a:ext cx="342900" cy="285750"/>
          <a:chOff x="151" y="85"/>
          <a:chExt cx="36" cy="30"/>
        </a:xfrm>
        <a:solidFill>
          <a:srgbClr val="FFFFFF"/>
        </a:solidFill>
      </xdr:grpSpPr>
      <xdr:sp>
        <xdr:nvSpPr>
          <xdr:cNvPr id="28" name="Oval 10"/>
          <xdr:cNvSpPr>
            <a:spLocks/>
          </xdr:cNvSpPr>
        </xdr:nvSpPr>
        <xdr:spPr>
          <a:xfrm>
            <a:off x="151" y="85"/>
            <a:ext cx="36" cy="3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0"/>
          <xdr:cNvSpPr>
            <a:spLocks/>
          </xdr:cNvSpPr>
        </xdr:nvSpPr>
        <xdr:spPr>
          <a:xfrm>
            <a:off x="186" y="96"/>
            <a:ext cx="1" cy="10"/>
          </a:xfrm>
          <a:prstGeom prst="line">
            <a:avLst/>
          </a:prstGeom>
          <a:noFill/>
          <a:ln w="38100" cmpd="sng">
            <a:solidFill>
              <a:srgbClr val="0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2</xdr:row>
      <xdr:rowOff>9525</xdr:rowOff>
    </xdr:from>
    <xdr:ext cx="2447925" cy="276225"/>
    <xdr:sp macro="[0]!PSA">
      <xdr:nvSpPr>
        <xdr:cNvPr id="1" name="Rectangle 2"/>
        <xdr:cNvSpPr>
          <a:spLocks/>
        </xdr:cNvSpPr>
      </xdr:nvSpPr>
      <xdr:spPr>
        <a:xfrm>
          <a:off x="4895850" y="400050"/>
          <a:ext cx="2447925" cy="276225"/>
        </a:xfrm>
        <a:prstGeom prst="rect">
          <a:avLst/>
        </a:prstGeom>
        <a:solidFill>
          <a:srgbClr val="C0C0C0"/>
        </a:solidFill>
        <a:ln w="41275" cmpd="dbl">
          <a:solidFill>
            <a:srgbClr val="0033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probabilistic sensitivity analysis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0.5015</cdr:y>
    </cdr:from>
    <cdr:to>
      <cdr:x>0.44625</cdr:x>
      <cdr:y>0.536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28384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Modelling%20course\Oxford%2005\Exercise%20disc\Exercise%203%20-%20ceaf%20and%20evpi%20se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Figure"/>
      <sheetName val="Analysis"/>
      <sheetName val="Parameters"/>
      <sheetName val="Life tables"/>
      <sheetName val="Hazard function"/>
      <sheetName val="Standard"/>
      <sheetName val="NP1"/>
      <sheetName val="NP2"/>
      <sheetName val="Simulation"/>
      <sheetName val="inc CE plane"/>
      <sheetName val="CEA curve"/>
      <sheetName val="CEA frontier"/>
      <sheetName val="EVPI"/>
      <sheetName val="CEA frontier vs EVPI"/>
      <sheetName val="Macros"/>
    </sheetNames>
    <sheetDataSet>
      <sheetData sheetId="4">
        <row r="32">
          <cell r="F32">
            <v>-0.10517023452774049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16" max="16" width="11.28125" style="0" bestFit="1" customWidth="1"/>
  </cols>
  <sheetData>
    <row r="1" ht="18">
      <c r="A1" s="5" t="s">
        <v>0</v>
      </c>
    </row>
    <row r="2" ht="12.75">
      <c r="A2" s="4" t="s">
        <v>1</v>
      </c>
    </row>
    <row r="24" ht="7.5" customHeight="1"/>
    <row r="25" ht="12.75">
      <c r="A25" t="s">
        <v>9</v>
      </c>
    </row>
    <row r="26" ht="12.75">
      <c r="A26" t="s">
        <v>8</v>
      </c>
    </row>
    <row r="27" ht="12.75">
      <c r="A27" t="s">
        <v>7</v>
      </c>
    </row>
    <row r="28" ht="12.75">
      <c r="A28" t="s">
        <v>6</v>
      </c>
    </row>
    <row r="29" ht="12.75">
      <c r="A29" s="50" t="s">
        <v>91</v>
      </c>
    </row>
    <row r="30" ht="12.75">
      <c r="A30" s="50"/>
    </row>
    <row r="31" ht="12.75">
      <c r="A31" t="s">
        <v>27</v>
      </c>
    </row>
    <row r="33" ht="12.75">
      <c r="B33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.7109375" style="0" customWidth="1"/>
    <col min="3" max="3" width="14.28125" style="0" bestFit="1" customWidth="1"/>
    <col min="4" max="4" width="11.28125" style="0" bestFit="1" customWidth="1"/>
    <col min="5" max="5" width="11.140625" style="0" bestFit="1" customWidth="1"/>
    <col min="7" max="7" width="3.00390625" style="0" customWidth="1"/>
    <col min="10" max="10" width="15.8515625" style="0" customWidth="1"/>
  </cols>
  <sheetData>
    <row r="1" ht="18">
      <c r="A1" s="2" t="s">
        <v>74</v>
      </c>
    </row>
    <row r="4" ht="13.5" thickBot="1"/>
    <row r="5" spans="2:14" ht="16.5" thickTop="1">
      <c r="B5" s="31" t="s">
        <v>75</v>
      </c>
      <c r="C5" s="32"/>
      <c r="D5" s="32"/>
      <c r="E5" s="32"/>
      <c r="F5" s="32"/>
      <c r="G5" s="33"/>
      <c r="I5" s="31" t="s">
        <v>88</v>
      </c>
      <c r="J5" s="32"/>
      <c r="K5" s="32"/>
      <c r="L5" s="32"/>
      <c r="M5" s="32"/>
      <c r="N5" s="33"/>
    </row>
    <row r="6" spans="2:14" ht="12.75">
      <c r="B6" s="34"/>
      <c r="C6" s="26"/>
      <c r="D6" s="26"/>
      <c r="E6" s="26"/>
      <c r="F6" s="26"/>
      <c r="G6" s="35"/>
      <c r="I6" s="34"/>
      <c r="J6" s="26"/>
      <c r="K6" s="26"/>
      <c r="L6" s="26"/>
      <c r="M6" s="26"/>
      <c r="N6" s="35"/>
    </row>
    <row r="7" spans="2:14" ht="12.75">
      <c r="B7" s="34"/>
      <c r="C7" s="27"/>
      <c r="D7" s="27"/>
      <c r="E7" s="27"/>
      <c r="F7" s="27"/>
      <c r="G7" s="35"/>
      <c r="I7" s="34"/>
      <c r="J7" s="27"/>
      <c r="K7" s="27"/>
      <c r="L7" s="27"/>
      <c r="M7" s="27"/>
      <c r="N7" s="35"/>
    </row>
    <row r="8" spans="2:14" ht="12.75">
      <c r="B8" s="34"/>
      <c r="C8" s="26"/>
      <c r="D8" s="41" t="s">
        <v>76</v>
      </c>
      <c r="E8" s="41" t="s">
        <v>79</v>
      </c>
      <c r="F8" s="41" t="s">
        <v>60</v>
      </c>
      <c r="G8" s="35"/>
      <c r="I8" s="34"/>
      <c r="J8" s="26"/>
      <c r="K8" s="41" t="s">
        <v>76</v>
      </c>
      <c r="L8" s="41" t="s">
        <v>79</v>
      </c>
      <c r="M8" s="41" t="s">
        <v>60</v>
      </c>
      <c r="N8" s="35"/>
    </row>
    <row r="9" spans="2:14" ht="12.75">
      <c r="B9" s="34"/>
      <c r="C9" s="26" t="s">
        <v>66</v>
      </c>
      <c r="D9" s="24">
        <f>'No drug'!AD55</f>
        <v>12081.502756269565</v>
      </c>
      <c r="E9" s="21">
        <f>'No drug'!X55</f>
        <v>10.737721047153583</v>
      </c>
      <c r="F9" s="21">
        <f>'No drug'!Y55</f>
        <v>9.69422048666815</v>
      </c>
      <c r="G9" s="36"/>
      <c r="H9" s="12"/>
      <c r="I9" s="34"/>
      <c r="J9" s="26" t="s">
        <v>66</v>
      </c>
      <c r="K9" s="24">
        <f>PSA!L1007</f>
        <v>9541.690512807876</v>
      </c>
      <c r="L9" s="20">
        <f>PSA!M1007</f>
        <v>9.07446745875606</v>
      </c>
      <c r="M9" s="20">
        <f>PSA!N1007</f>
        <v>8.235874957084022</v>
      </c>
      <c r="N9" s="36"/>
    </row>
    <row r="10" spans="2:14" ht="12.75">
      <c r="B10" s="34"/>
      <c r="C10" s="26" t="s">
        <v>73</v>
      </c>
      <c r="D10" s="24">
        <f>Drug!AD55</f>
        <v>20864.90256421817</v>
      </c>
      <c r="E10" s="21">
        <f>Drug!X55</f>
        <v>11.913171398685</v>
      </c>
      <c r="F10" s="21">
        <f>Drug!Y55</f>
        <v>10.954464893454904</v>
      </c>
      <c r="G10" s="36"/>
      <c r="H10" s="12"/>
      <c r="I10" s="34"/>
      <c r="J10" s="26" t="s">
        <v>73</v>
      </c>
      <c r="K10" s="24">
        <f>PSA!O1007</f>
        <v>16899.336624977266</v>
      </c>
      <c r="L10" s="20">
        <f>PSA!P1007</f>
        <v>9.860609700953386</v>
      </c>
      <c r="M10" s="20">
        <f>PSA!Q1007</f>
        <v>9.101730134258538</v>
      </c>
      <c r="N10" s="36"/>
    </row>
    <row r="11" spans="2:14" ht="12.75">
      <c r="B11" s="34"/>
      <c r="C11" s="26" t="s">
        <v>82</v>
      </c>
      <c r="D11" s="24">
        <f>D10-D9</f>
        <v>8783.399807948605</v>
      </c>
      <c r="E11" s="21">
        <f>E10-E9</f>
        <v>1.175450351531417</v>
      </c>
      <c r="F11" s="21">
        <f>F10-F9</f>
        <v>1.2602444067867538</v>
      </c>
      <c r="G11" s="36"/>
      <c r="I11" s="34"/>
      <c r="J11" s="26" t="s">
        <v>82</v>
      </c>
      <c r="K11" s="24">
        <f>K10-K9</f>
        <v>7357.64611216939</v>
      </c>
      <c r="L11" s="20">
        <f>L10-L9</f>
        <v>0.786142242197327</v>
      </c>
      <c r="M11" s="20">
        <f>M10-M9</f>
        <v>0.8658551771745167</v>
      </c>
      <c r="N11" s="36"/>
    </row>
    <row r="12" spans="2:14" ht="12.75">
      <c r="B12" s="34"/>
      <c r="C12" s="26"/>
      <c r="D12" s="28"/>
      <c r="E12" s="28"/>
      <c r="F12" s="29"/>
      <c r="G12" s="36"/>
      <c r="I12" s="34"/>
      <c r="J12" s="26"/>
      <c r="K12" s="28"/>
      <c r="L12" s="28"/>
      <c r="M12" s="29"/>
      <c r="N12" s="36"/>
    </row>
    <row r="13" spans="2:14" ht="12.75">
      <c r="B13" s="34"/>
      <c r="C13" s="26" t="s">
        <v>77</v>
      </c>
      <c r="D13" s="27" t="s">
        <v>78</v>
      </c>
      <c r="E13" s="26" t="s">
        <v>81</v>
      </c>
      <c r="F13" s="29"/>
      <c r="G13" s="36"/>
      <c r="I13" s="34"/>
      <c r="J13" s="26" t="s">
        <v>77</v>
      </c>
      <c r="K13" s="27" t="s">
        <v>78</v>
      </c>
      <c r="L13" s="26" t="s">
        <v>81</v>
      </c>
      <c r="M13" s="29"/>
      <c r="N13" s="36"/>
    </row>
    <row r="14" spans="2:14" ht="12.75">
      <c r="B14" s="34"/>
      <c r="C14" s="26" t="s">
        <v>80</v>
      </c>
      <c r="D14" s="24">
        <f>D11/F11</f>
        <v>6969.600309787247</v>
      </c>
      <c r="E14" s="24">
        <f>D11/E11</f>
        <v>7472.369884874585</v>
      </c>
      <c r="F14" s="26"/>
      <c r="G14" s="35"/>
      <c r="I14" s="34"/>
      <c r="J14" s="26" t="s">
        <v>80</v>
      </c>
      <c r="K14" s="24">
        <f>K11/M11</f>
        <v>8497.548211444633</v>
      </c>
      <c r="L14" s="24">
        <f>K11/L11</f>
        <v>9359.179188239794</v>
      </c>
      <c r="M14" s="26"/>
      <c r="N14" s="35"/>
    </row>
    <row r="15" spans="2:14" ht="13.5" thickBot="1">
      <c r="B15" s="37"/>
      <c r="C15" s="38"/>
      <c r="D15" s="38"/>
      <c r="E15" s="39"/>
      <c r="F15" s="38"/>
      <c r="G15" s="40"/>
      <c r="I15" s="37"/>
      <c r="J15" s="38"/>
      <c r="K15" s="38"/>
      <c r="L15" s="39"/>
      <c r="M15" s="38"/>
      <c r="N15" s="40"/>
    </row>
    <row r="16" ht="13.5" thickTop="1"/>
    <row r="27" spans="10:11" ht="12.75">
      <c r="J27" s="15"/>
      <c r="K27" s="12"/>
    </row>
    <row r="28" spans="10:11" ht="12.75">
      <c r="J28" s="15"/>
      <c r="K28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8">
      <selection activeCell="B39" sqref="B39"/>
    </sheetView>
  </sheetViews>
  <sheetFormatPr defaultColWidth="9.140625" defaultRowHeight="12.75"/>
  <cols>
    <col min="1" max="1" width="12.140625" style="0" customWidth="1"/>
    <col min="2" max="2" width="10.421875" style="0" bestFit="1" customWidth="1"/>
    <col min="3" max="3" width="13.00390625" style="0" customWidth="1"/>
    <col min="4" max="4" width="12.140625" style="0" bestFit="1" customWidth="1"/>
    <col min="5" max="5" width="18.140625" style="0" customWidth="1"/>
    <col min="6" max="6" width="11.140625" style="0" bestFit="1" customWidth="1"/>
    <col min="7" max="7" width="10.57421875" style="0" bestFit="1" customWidth="1"/>
    <col min="8" max="8" width="23.00390625" style="0" customWidth="1"/>
    <col min="9" max="9" width="65.7109375" style="0" customWidth="1"/>
  </cols>
  <sheetData>
    <row r="1" spans="1:8" ht="18">
      <c r="A1" s="2" t="s">
        <v>10</v>
      </c>
      <c r="D1" s="8"/>
      <c r="E1" s="8"/>
      <c r="F1" s="9" t="s">
        <v>57</v>
      </c>
      <c r="G1" s="8"/>
      <c r="H1" s="8"/>
    </row>
    <row r="2" spans="4:8" ht="12.75">
      <c r="D2" s="8"/>
      <c r="E2" s="8"/>
      <c r="F2" s="9" t="s">
        <v>29</v>
      </c>
      <c r="G2" s="8"/>
      <c r="H2" s="8"/>
    </row>
    <row r="3" spans="4:8" ht="12.75">
      <c r="D3" s="10"/>
      <c r="E3" s="10"/>
      <c r="F3" s="11" t="s">
        <v>58</v>
      </c>
      <c r="G3" s="10"/>
      <c r="H3" s="10"/>
    </row>
    <row r="4" ht="13.5" thickBot="1"/>
    <row r="5" spans="4:8" ht="13.5" thickBot="1">
      <c r="D5" s="46">
        <v>0</v>
      </c>
      <c r="E5" s="13" t="s">
        <v>104</v>
      </c>
      <c r="F5" s="13"/>
      <c r="G5" s="13"/>
      <c r="H5" s="13"/>
    </row>
    <row r="8" spans="2:9" ht="12.75">
      <c r="B8" s="6"/>
      <c r="D8" s="6"/>
      <c r="E8" s="45" t="s">
        <v>31</v>
      </c>
      <c r="F8" s="45"/>
      <c r="G8" s="45"/>
      <c r="H8" s="45"/>
      <c r="I8" s="6"/>
    </row>
    <row r="9" spans="1:9" ht="26.25" thickBot="1">
      <c r="A9" s="43" t="s">
        <v>28</v>
      </c>
      <c r="B9" s="44" t="s">
        <v>30</v>
      </c>
      <c r="C9" s="44" t="s">
        <v>33</v>
      </c>
      <c r="D9" s="44" t="s">
        <v>32</v>
      </c>
      <c r="E9" s="44" t="s">
        <v>93</v>
      </c>
      <c r="F9" s="44" t="s">
        <v>34</v>
      </c>
      <c r="G9" s="44" t="s">
        <v>96</v>
      </c>
      <c r="H9" s="44" t="s">
        <v>97</v>
      </c>
      <c r="I9" s="44" t="s">
        <v>35</v>
      </c>
    </row>
    <row r="11" ht="12.75">
      <c r="A11" s="6" t="s">
        <v>11</v>
      </c>
    </row>
    <row r="12" spans="1:9" ht="12.75">
      <c r="A12" s="7" t="s">
        <v>12</v>
      </c>
      <c r="B12" s="42">
        <f>IF($D$5=0,C12,D12)</f>
        <v>500</v>
      </c>
      <c r="C12" s="24">
        <v>500</v>
      </c>
      <c r="D12" s="24">
        <f ca="1">GAMMAINV(RAND(),G12,H12)</f>
        <v>623.641971670474</v>
      </c>
      <c r="E12" s="52">
        <v>127.55102040816327</v>
      </c>
      <c r="F12" s="53" t="s">
        <v>94</v>
      </c>
      <c r="G12" s="21">
        <f>(C12)^2/(E12)^2</f>
        <v>15.366399999999999</v>
      </c>
      <c r="H12" s="21">
        <f>E12^2/C12</f>
        <v>32.53852561432736</v>
      </c>
      <c r="I12" s="3" t="s">
        <v>36</v>
      </c>
    </row>
    <row r="13" spans="1:9" ht="12.75">
      <c r="A13" s="7" t="s">
        <v>13</v>
      </c>
      <c r="B13" s="42">
        <f>IF($D$5=0,C13,D13)</f>
        <v>3000</v>
      </c>
      <c r="C13" s="24">
        <v>3000</v>
      </c>
      <c r="D13" s="24">
        <f ca="1">GAMMAINV(RAND(),G13,H13)</f>
        <v>3182.881138030599</v>
      </c>
      <c r="E13" s="52">
        <v>510.2040816326531</v>
      </c>
      <c r="F13" s="53" t="s">
        <v>94</v>
      </c>
      <c r="G13" s="21">
        <v>34.5744</v>
      </c>
      <c r="H13" s="21">
        <f>E13^2/C13</f>
        <v>86.7694016382063</v>
      </c>
      <c r="I13" s="3" t="s">
        <v>40</v>
      </c>
    </row>
    <row r="14" spans="1:9" ht="12.75">
      <c r="A14" s="7" t="s">
        <v>14</v>
      </c>
      <c r="B14" s="42">
        <f>IF($D$5=0,C14,D14)</f>
        <v>1000</v>
      </c>
      <c r="C14" s="24">
        <v>1000</v>
      </c>
      <c r="D14" s="24">
        <f ca="1">GAMMAINV(RAND(),G14,H14)</f>
        <v>1151.7381205293345</v>
      </c>
      <c r="E14" s="52">
        <v>102.04081632653062</v>
      </c>
      <c r="F14" s="53" t="s">
        <v>94</v>
      </c>
      <c r="G14" s="21">
        <v>96.04</v>
      </c>
      <c r="H14" s="21">
        <f>E14^2/C14</f>
        <v>10.412328196584758</v>
      </c>
      <c r="I14" s="3" t="s">
        <v>38</v>
      </c>
    </row>
    <row r="15" spans="1:9" ht="12.75">
      <c r="A15" s="7" t="s">
        <v>15</v>
      </c>
      <c r="B15" s="42">
        <f>IF($D$5=0,C15,D15)</f>
        <v>1000</v>
      </c>
      <c r="C15" s="24">
        <v>1000</v>
      </c>
      <c r="D15" s="24">
        <f ca="1">GAMMAINV(RAND(),G15,H15)</f>
        <v>986.669375098692</v>
      </c>
      <c r="E15" s="52">
        <v>255.10204081632654</v>
      </c>
      <c r="F15" s="53" t="s">
        <v>94</v>
      </c>
      <c r="G15" s="21">
        <v>15.3664</v>
      </c>
      <c r="H15" s="21">
        <f>E15^2/C15</f>
        <v>65.07705122865472</v>
      </c>
      <c r="I15" s="3" t="s">
        <v>37</v>
      </c>
    </row>
    <row r="16" spans="6:9" ht="12.75">
      <c r="F16" s="54"/>
      <c r="I16" s="3"/>
    </row>
    <row r="17" spans="6:9" ht="12.75">
      <c r="F17" s="54"/>
      <c r="I17" s="3"/>
    </row>
    <row r="18" spans="1:9" ht="12.75">
      <c r="A18" s="6" t="s">
        <v>16</v>
      </c>
      <c r="F18" s="54"/>
      <c r="I18" s="3"/>
    </row>
    <row r="19" spans="1:9" ht="12.75">
      <c r="A19" s="7" t="s">
        <v>17</v>
      </c>
      <c r="B19" s="42">
        <f>IF($D$5=0,C19,D19)</f>
        <v>0.95</v>
      </c>
      <c r="C19" s="19">
        <v>0.95</v>
      </c>
      <c r="D19" s="21">
        <f ca="1">BETAINV(RAND(),G19,H19)</f>
        <v>0.9402614831924438</v>
      </c>
      <c r="E19" s="51">
        <v>0.025510204081632678</v>
      </c>
      <c r="F19" s="53" t="s">
        <v>98</v>
      </c>
      <c r="G19" s="21">
        <f>C19*(C19*(1-C19)/(E19^2)-1)</f>
        <v>68.39087999999992</v>
      </c>
      <c r="H19" s="21">
        <f>C19*(1-C19)/(E19^2)-1-G19</f>
        <v>3.5995199999999983</v>
      </c>
      <c r="I19" s="3" t="s">
        <v>43</v>
      </c>
    </row>
    <row r="20" spans="1:9" ht="12.75">
      <c r="A20" s="7" t="s">
        <v>18</v>
      </c>
      <c r="B20" s="42">
        <f>IF($D$5=0,C20,D20)</f>
        <v>0.75</v>
      </c>
      <c r="C20" s="19">
        <v>0.75</v>
      </c>
      <c r="D20" s="21">
        <f ca="1">BETAINV(RAND(),G20,H20)</f>
        <v>0.709931492805481</v>
      </c>
      <c r="E20" s="51">
        <v>0.07653061224489797</v>
      </c>
      <c r="F20" s="53" t="s">
        <v>98</v>
      </c>
      <c r="G20" s="21">
        <f>C20*(C20*(1-C20)/(E20^2)-1)</f>
        <v>23.25999999999999</v>
      </c>
      <c r="H20" s="21">
        <f>C20*(1-C20)/(E20^2)-1-G20</f>
        <v>7.75333333333333</v>
      </c>
      <c r="I20" s="3" t="s">
        <v>44</v>
      </c>
    </row>
    <row r="21" spans="6:9" ht="12.75">
      <c r="F21" s="54"/>
      <c r="G21" s="54"/>
      <c r="H21" s="54"/>
      <c r="I21" s="3"/>
    </row>
    <row r="22" spans="6:9" ht="12.75">
      <c r="F22" s="54"/>
      <c r="G22" s="54"/>
      <c r="H22" s="54"/>
      <c r="I22" s="3"/>
    </row>
    <row r="23" spans="6:9" ht="12.75">
      <c r="F23" s="54"/>
      <c r="I23" s="3"/>
    </row>
    <row r="24" spans="1:9" ht="12.75">
      <c r="A24" s="6" t="s">
        <v>5</v>
      </c>
      <c r="F24" s="54"/>
      <c r="I24" s="3"/>
    </row>
    <row r="25" spans="1:9" ht="12.75">
      <c r="A25" s="7" t="s">
        <v>19</v>
      </c>
      <c r="B25" s="42">
        <f>IF($D$5=0,C25,D25)</f>
        <v>0.01</v>
      </c>
      <c r="C25" s="19">
        <v>0.01</v>
      </c>
      <c r="D25" s="22">
        <f ca="1">EXP(NORMINV(RAND(),G25,H25))</f>
        <v>0.006836179486612657</v>
      </c>
      <c r="E25" s="51">
        <v>0.002551020408163265</v>
      </c>
      <c r="F25" s="53" t="s">
        <v>56</v>
      </c>
      <c r="G25" s="21">
        <f>LN(C25)</f>
        <v>-4.605170185988091</v>
      </c>
      <c r="H25" s="21">
        <f>(LN(C25+1.96*E25)-G25)/1.96</f>
        <v>0.20686995311641007</v>
      </c>
      <c r="I25" s="3" t="s">
        <v>42</v>
      </c>
    </row>
    <row r="26" spans="1:9" ht="12.75">
      <c r="A26" s="7" t="s">
        <v>20</v>
      </c>
      <c r="B26" s="42">
        <f>IF($D$5=0,C26,D26)</f>
        <v>0.15</v>
      </c>
      <c r="C26" s="19">
        <v>0.15</v>
      </c>
      <c r="D26" s="21">
        <f ca="1">BETAINV(RAND(),G26,H26)</f>
        <v>0.14965271949768066</v>
      </c>
      <c r="E26" s="51">
        <v>0.02551020408163266</v>
      </c>
      <c r="F26" s="53" t="s">
        <v>98</v>
      </c>
      <c r="G26" s="21">
        <f>C26*(C26*(1-C26)/(E26^2)-1)</f>
        <v>29.238239999999983</v>
      </c>
      <c r="H26" s="21">
        <f>C26*(1-C26)/(E26^2)-1-G26</f>
        <v>165.6833599999999</v>
      </c>
      <c r="I26" s="3" t="s">
        <v>39</v>
      </c>
    </row>
    <row r="27" spans="1:9" ht="12.75">
      <c r="A27" t="s">
        <v>49</v>
      </c>
      <c r="B27" s="22">
        <v>0.0138</v>
      </c>
      <c r="F27" s="54"/>
      <c r="I27" s="3" t="s">
        <v>45</v>
      </c>
    </row>
    <row r="28" spans="1:9" ht="12.75">
      <c r="A28" t="s">
        <v>50</v>
      </c>
      <c r="B28" s="22">
        <v>0.0379</v>
      </c>
      <c r="F28" s="54"/>
      <c r="I28" s="3" t="s">
        <v>46</v>
      </c>
    </row>
    <row r="29" spans="1:9" ht="12.75">
      <c r="A29" t="s">
        <v>51</v>
      </c>
      <c r="B29" s="22">
        <v>0.0912</v>
      </c>
      <c r="F29" s="54"/>
      <c r="I29" s="3" t="s">
        <v>47</v>
      </c>
    </row>
    <row r="30" spans="1:9" ht="12.75">
      <c r="A30" t="s">
        <v>52</v>
      </c>
      <c r="B30" s="22">
        <v>0.1958</v>
      </c>
      <c r="F30" s="54"/>
      <c r="I30" s="3" t="s">
        <v>48</v>
      </c>
    </row>
    <row r="31" spans="6:9" ht="12.75">
      <c r="F31" s="54"/>
      <c r="I31" s="3"/>
    </row>
    <row r="32" spans="1:9" ht="12.75">
      <c r="A32" s="6" t="s">
        <v>22</v>
      </c>
      <c r="F32" s="54"/>
      <c r="I32" s="3"/>
    </row>
    <row r="33" spans="1:9" ht="12.75">
      <c r="A33" s="7" t="s">
        <v>23</v>
      </c>
      <c r="B33" s="42">
        <f>IF($D$5=0,C33,D33)</f>
        <v>0.5</v>
      </c>
      <c r="C33" s="19">
        <v>0.5</v>
      </c>
      <c r="D33" s="22">
        <f ca="1">EXP(NORMINV(RAND(),G33,H33))</f>
        <v>0.5208109144660261</v>
      </c>
      <c r="E33" s="51">
        <v>0.05102040816326529</v>
      </c>
      <c r="F33" s="53" t="s">
        <v>56</v>
      </c>
      <c r="G33" s="21">
        <f>LN(C33)</f>
        <v>-0.6931471805599453</v>
      </c>
      <c r="H33" s="21">
        <f>(LN(C33+1.96*E33)-(LN(C33-1.96*E33)))/(2*1.96)</f>
        <v>0.10343497655820517</v>
      </c>
      <c r="I33" s="3" t="s">
        <v>41</v>
      </c>
    </row>
    <row r="34" ht="12.75">
      <c r="I34" s="3"/>
    </row>
    <row r="35" spans="1:9" ht="12.75">
      <c r="A35" t="s">
        <v>24</v>
      </c>
      <c r="B35" s="19">
        <v>55</v>
      </c>
      <c r="I35" s="3" t="s">
        <v>53</v>
      </c>
    </row>
    <row r="36" ht="12.75">
      <c r="I36" s="3"/>
    </row>
    <row r="37" spans="1:9" ht="12.75">
      <c r="A37" t="s">
        <v>25</v>
      </c>
      <c r="B37" s="19">
        <v>0.035</v>
      </c>
      <c r="I37" s="3" t="s">
        <v>54</v>
      </c>
    </row>
    <row r="38" spans="1:9" ht="12.75">
      <c r="A38" t="s">
        <v>26</v>
      </c>
      <c r="B38" s="19">
        <v>0.035</v>
      </c>
      <c r="I38" s="3" t="s">
        <v>55</v>
      </c>
    </row>
    <row r="41" ht="12.75">
      <c r="B41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55"/>
  <sheetViews>
    <sheetView zoomScalePageLayoutView="0" workbookViewId="0" topLeftCell="R34">
      <selection activeCell="U54" sqref="U54:U55"/>
    </sheetView>
  </sheetViews>
  <sheetFormatPr defaultColWidth="9.140625" defaultRowHeight="12.75"/>
  <cols>
    <col min="5" max="5" width="13.8515625" style="0" bestFit="1" customWidth="1"/>
    <col min="6" max="6" width="19.28125" style="0" bestFit="1" customWidth="1"/>
    <col min="7" max="7" width="18.140625" style="0" bestFit="1" customWidth="1"/>
    <col min="8" max="8" width="18.57421875" style="0" bestFit="1" customWidth="1"/>
    <col min="9" max="9" width="11.140625" style="0" customWidth="1"/>
    <col min="10" max="10" width="10.8515625" style="0" bestFit="1" customWidth="1"/>
    <col min="11" max="11" width="9.8515625" style="0" bestFit="1" customWidth="1"/>
    <col min="13" max="13" width="9.8515625" style="0" bestFit="1" customWidth="1"/>
    <col min="15" max="15" width="2.7109375" style="0" customWidth="1"/>
    <col min="16" max="16" width="12.28125" style="0" bestFit="1" customWidth="1"/>
    <col min="17" max="17" width="12.00390625" style="0" bestFit="1" customWidth="1"/>
    <col min="18" max="19" width="12.28125" style="0" bestFit="1" customWidth="1"/>
    <col min="20" max="20" width="3.28125" style="0" customWidth="1"/>
    <col min="21" max="21" width="10.8515625" style="0" bestFit="1" customWidth="1"/>
    <col min="22" max="22" width="9.8515625" style="0" bestFit="1" customWidth="1"/>
    <col min="24" max="24" width="9.8515625" style="0" bestFit="1" customWidth="1"/>
    <col min="27" max="27" width="12.28125" style="0" bestFit="1" customWidth="1"/>
    <col min="28" max="28" width="9.8515625" style="0" bestFit="1" customWidth="1"/>
    <col min="29" max="29" width="12.28125" style="0" bestFit="1" customWidth="1"/>
    <col min="30" max="30" width="11.28125" style="0" bestFit="1" customWidth="1"/>
  </cols>
  <sheetData>
    <row r="1" spans="1:23" ht="18">
      <c r="A1" s="2" t="s">
        <v>66</v>
      </c>
      <c r="B1" s="14"/>
      <c r="C1" s="14"/>
      <c r="D1" s="14"/>
      <c r="E1" s="14"/>
      <c r="F1" s="14"/>
      <c r="G1" s="14"/>
      <c r="H1" s="14"/>
      <c r="I1" s="14"/>
      <c r="J1" s="14"/>
      <c r="P1" s="14"/>
      <c r="Q1" s="14"/>
      <c r="R1" s="14"/>
      <c r="S1" s="14"/>
      <c r="T1" s="14"/>
      <c r="U1" s="14"/>
      <c r="V1" s="14"/>
      <c r="W1" s="14"/>
    </row>
    <row r="2" spans="22:30" ht="12.75">
      <c r="V2" s="58" t="s">
        <v>92</v>
      </c>
      <c r="W2" s="58"/>
      <c r="X2" s="58"/>
      <c r="Y2" s="58"/>
      <c r="Z2" s="58"/>
      <c r="AA2" s="58"/>
      <c r="AB2" s="58"/>
      <c r="AC2" s="58"/>
      <c r="AD2" s="58"/>
    </row>
    <row r="3" spans="1:30" ht="12.75">
      <c r="A3" s="6"/>
      <c r="B3" s="6"/>
      <c r="C3" s="6"/>
      <c r="D3" s="6"/>
      <c r="E3" s="57" t="s">
        <v>66</v>
      </c>
      <c r="F3" s="57"/>
      <c r="G3" s="57"/>
      <c r="H3" s="57"/>
      <c r="I3" s="6"/>
      <c r="J3" s="6"/>
      <c r="K3" s="6"/>
      <c r="L3" s="6"/>
      <c r="M3" s="57" t="s">
        <v>71</v>
      </c>
      <c r="N3" s="57"/>
      <c r="O3" s="16"/>
      <c r="P3" s="6"/>
      <c r="Q3" s="6"/>
      <c r="R3" s="6"/>
      <c r="S3" s="6" t="s">
        <v>71</v>
      </c>
      <c r="T3" s="6"/>
      <c r="AD3" s="6" t="s">
        <v>71</v>
      </c>
    </row>
    <row r="4" spans="1:30" ht="13.5" thickBot="1">
      <c r="A4" s="6" t="s">
        <v>59</v>
      </c>
      <c r="B4" s="6"/>
      <c r="C4" s="6" t="s">
        <v>21</v>
      </c>
      <c r="D4" s="6"/>
      <c r="E4" s="17" t="s">
        <v>67</v>
      </c>
      <c r="F4" s="17" t="s">
        <v>68</v>
      </c>
      <c r="G4" s="17" t="s">
        <v>89</v>
      </c>
      <c r="H4" s="17" t="s">
        <v>90</v>
      </c>
      <c r="I4" s="6" t="s">
        <v>69</v>
      </c>
      <c r="J4" s="6"/>
      <c r="K4" s="17" t="s">
        <v>70</v>
      </c>
      <c r="L4" s="17" t="s">
        <v>60</v>
      </c>
      <c r="M4" s="17" t="s">
        <v>70</v>
      </c>
      <c r="N4" s="17" t="s">
        <v>60</v>
      </c>
      <c r="O4" s="25"/>
      <c r="P4" s="17" t="s">
        <v>61</v>
      </c>
      <c r="Q4" s="17" t="s">
        <v>62</v>
      </c>
      <c r="R4" s="17" t="s">
        <v>63</v>
      </c>
      <c r="S4" s="17" t="s">
        <v>72</v>
      </c>
      <c r="T4" s="25"/>
      <c r="V4" s="17" t="s">
        <v>70</v>
      </c>
      <c r="W4" s="17" t="s">
        <v>60</v>
      </c>
      <c r="X4" s="17" t="s">
        <v>70</v>
      </c>
      <c r="Y4" s="17" t="s">
        <v>60</v>
      </c>
      <c r="Z4" s="25"/>
      <c r="AA4" s="17" t="s">
        <v>61</v>
      </c>
      <c r="AB4" s="17" t="s">
        <v>62</v>
      </c>
      <c r="AC4" s="17" t="s">
        <v>63</v>
      </c>
      <c r="AD4" s="17" t="s">
        <v>72</v>
      </c>
    </row>
    <row r="6" spans="1:30" ht="12.75">
      <c r="A6">
        <v>0</v>
      </c>
      <c r="C6" s="19">
        <f aca="true" t="shared" si="0" ref="C6:C51">IF(ini_age+A6&lt;55,"error",IF(ini_age+A6&gt;=85,natDeath85,IF(ini_age+A6&gt;=75,natDeath75,IF(ini_age+A6&gt;=65,natDeath65,IF(ini_age+A6&gt;=55,natDeath55,"error")))))</f>
        <v>0.0138</v>
      </c>
      <c r="E6" s="23">
        <v>1000</v>
      </c>
      <c r="F6" s="15"/>
      <c r="G6" s="15"/>
      <c r="H6" s="15"/>
      <c r="I6" s="15">
        <f>SUM(E6:H6)</f>
        <v>1000</v>
      </c>
      <c r="K6" s="15"/>
      <c r="L6" s="15"/>
      <c r="Q6" s="18">
        <f>(F6*tpDcm*cDeath)</f>
        <v>0</v>
      </c>
      <c r="V6">
        <f>E6*0.5</f>
        <v>500</v>
      </c>
      <c r="W6" s="15">
        <f>0.5*(E6*uAsymp+F6*uProg)</f>
        <v>475</v>
      </c>
      <c r="X6" s="15">
        <f aca="true" t="shared" si="1" ref="X6:X51">V6/((1+oDR)^$A6)</f>
        <v>500</v>
      </c>
      <c r="Y6" s="15">
        <f aca="true" t="shared" si="2" ref="Y6:Y51">W6/((1+oDR)^$A6)</f>
        <v>475</v>
      </c>
      <c r="AA6" s="18">
        <f>0.5*(E6*cAsymp+F6*cProg)</f>
        <v>250000</v>
      </c>
      <c r="AB6" s="48">
        <f>Q6</f>
        <v>0</v>
      </c>
      <c r="AC6" s="48">
        <f>AA6+AB6</f>
        <v>250000</v>
      </c>
      <c r="AD6" s="18">
        <f aca="true" t="shared" si="3" ref="AD6:AD51">AC6/((1+cDR)^$A6)</f>
        <v>250000</v>
      </c>
    </row>
    <row r="7" spans="1:30" ht="12.75">
      <c r="A7">
        <v>1</v>
      </c>
      <c r="C7" s="19">
        <f t="shared" si="0"/>
        <v>0.0138</v>
      </c>
      <c r="E7" s="23">
        <f>E6*(1-tpProg*$A7-$C6)</f>
        <v>976.1999999999999</v>
      </c>
      <c r="F7" s="23">
        <f aca="true" t="shared" si="4" ref="F7:F51">F6*(1-tpDcm-$C6)+E6*tpProg*$A7</f>
        <v>10</v>
      </c>
      <c r="G7" s="23">
        <f aca="true" t="shared" si="5" ref="G7:G51">F6*tpDcm+G6</f>
        <v>0</v>
      </c>
      <c r="H7" s="23">
        <f>H6+E6*$C6+F6*$C6</f>
        <v>13.799999999999999</v>
      </c>
      <c r="I7" s="15">
        <f aca="true" t="shared" si="6" ref="I7:I51">SUM(E7:H7)</f>
        <v>999.9999999999999</v>
      </c>
      <c r="K7" s="15">
        <f>E7+F7</f>
        <v>986.1999999999999</v>
      </c>
      <c r="L7" s="15">
        <f>E7*uAsymp+F7*uProg</f>
        <v>934.8899999999999</v>
      </c>
      <c r="M7" s="15">
        <f>(E7+F7)/((1+oDR)^$A7)</f>
        <v>952.8502415458937</v>
      </c>
      <c r="N7" s="15">
        <f>(E7*uAsymp+F7*uProg)/((1+oDR)^$A7)</f>
        <v>903.2753623188405</v>
      </c>
      <c r="O7" s="15"/>
      <c r="P7" s="18">
        <f>(E7*cAsymp+F7*cProg)</f>
        <v>518099.99999999994</v>
      </c>
      <c r="Q7" s="18">
        <f>(F7*tpDcm*cDeath)</f>
        <v>1500</v>
      </c>
      <c r="R7" s="18">
        <f>P7+Q7</f>
        <v>519599.99999999994</v>
      </c>
      <c r="S7" s="18">
        <f>R7/((1+cDR)^$A7)</f>
        <v>502028.98550724634</v>
      </c>
      <c r="T7" s="18"/>
      <c r="V7" s="15">
        <f>K7</f>
        <v>986.1999999999999</v>
      </c>
      <c r="W7" s="15">
        <f aca="true" t="shared" si="7" ref="W7:W51">E7*uAsymp+F7*uProg</f>
        <v>934.8899999999999</v>
      </c>
      <c r="X7" s="15">
        <f t="shared" si="1"/>
        <v>952.8502415458937</v>
      </c>
      <c r="Y7" s="15">
        <f t="shared" si="2"/>
        <v>903.2753623188405</v>
      </c>
      <c r="AA7" s="18">
        <f aca="true" t="shared" si="8" ref="AA7:AA51">(E7*cAsymp+F7*cProg)</f>
        <v>518099.99999999994</v>
      </c>
      <c r="AB7" s="48">
        <f>Q7</f>
        <v>1500</v>
      </c>
      <c r="AC7" s="48">
        <f aca="true" t="shared" si="9" ref="AC7:AC51">AA7+AB7</f>
        <v>519599.99999999994</v>
      </c>
      <c r="AD7" s="18">
        <f t="shared" si="3"/>
        <v>502028.98550724634</v>
      </c>
    </row>
    <row r="8" spans="1:30" ht="12.75">
      <c r="A8">
        <v>2</v>
      </c>
      <c r="C8" s="19">
        <f t="shared" si="0"/>
        <v>0.0138</v>
      </c>
      <c r="E8" s="23">
        <f aca="true" t="shared" si="10" ref="E8:E51">E7*(1-tpProg*$A8-$C7)</f>
        <v>943.2044399999999</v>
      </c>
      <c r="F8" s="23">
        <f t="shared" si="4"/>
        <v>27.885999999999996</v>
      </c>
      <c r="G8" s="23">
        <f t="shared" si="5"/>
        <v>1.5</v>
      </c>
      <c r="H8" s="23">
        <f aca="true" t="shared" si="11" ref="H8:H51">H7+E7*$C7+F7*$C7</f>
        <v>27.40956</v>
      </c>
      <c r="I8" s="15">
        <f t="shared" si="6"/>
        <v>999.9999999999998</v>
      </c>
      <c r="K8" s="15">
        <f aca="true" t="shared" si="12" ref="K8:K51">E8+F8</f>
        <v>971.0904399999998</v>
      </c>
      <c r="L8" s="15">
        <f aca="true" t="shared" si="13" ref="L8:L51">E8*uAsymp+F8*uProg</f>
        <v>916.9587179999997</v>
      </c>
      <c r="M8" s="15">
        <f aca="true" t="shared" si="14" ref="M8:M51">(E8+F8)/((1+oDR)^$A8)</f>
        <v>906.5233167635183</v>
      </c>
      <c r="N8" s="15">
        <f aca="true" t="shared" si="15" ref="N8:N51">(E8*uAsymp+F8*uProg)/((1+oDR)^$A8)</f>
        <v>855.9907750472588</v>
      </c>
      <c r="O8" s="15"/>
      <c r="P8" s="18">
        <f aca="true" t="shared" si="16" ref="P8:P51">(E8*cAsymp+F8*cProg)</f>
        <v>555260.2199999999</v>
      </c>
      <c r="Q8" s="18">
        <f aca="true" t="shared" si="17" ref="Q8:Q51">(F8*tpDcm*cDeath)</f>
        <v>4182.899999999999</v>
      </c>
      <c r="R8" s="18">
        <f aca="true" t="shared" si="18" ref="R8:R28">P8+Q8</f>
        <v>559443.1199999999</v>
      </c>
      <c r="S8" s="18">
        <f aca="true" t="shared" si="19" ref="S8:S51">R8/((1+cDR)^$A8)</f>
        <v>522246.13876636553</v>
      </c>
      <c r="T8" s="18"/>
      <c r="V8" s="15">
        <f aca="true" t="shared" si="20" ref="V8:V51">K8</f>
        <v>971.0904399999998</v>
      </c>
      <c r="W8" s="15">
        <f t="shared" si="7"/>
        <v>916.9587179999997</v>
      </c>
      <c r="X8" s="15">
        <f t="shared" si="1"/>
        <v>906.5233167635183</v>
      </c>
      <c r="Y8" s="15">
        <f t="shared" si="2"/>
        <v>855.9907750472588</v>
      </c>
      <c r="AA8" s="18">
        <f t="shared" si="8"/>
        <v>555260.2199999999</v>
      </c>
      <c r="AB8" s="48">
        <f aca="true" t="shared" si="21" ref="AB8:AB50">Q8</f>
        <v>4182.899999999999</v>
      </c>
      <c r="AC8" s="48">
        <f t="shared" si="9"/>
        <v>559443.1199999999</v>
      </c>
      <c r="AD8" s="18">
        <f t="shared" si="3"/>
        <v>522246.13876636553</v>
      </c>
    </row>
    <row r="9" spans="1:30" ht="12.75">
      <c r="A9">
        <v>3</v>
      </c>
      <c r="C9" s="19">
        <f t="shared" si="0"/>
        <v>0.0138</v>
      </c>
      <c r="E9" s="23">
        <f t="shared" si="10"/>
        <v>901.8920855279998</v>
      </c>
      <c r="F9" s="23">
        <f t="shared" si="4"/>
        <v>51.61440639999999</v>
      </c>
      <c r="G9" s="23">
        <f t="shared" si="5"/>
        <v>5.682899999999999</v>
      </c>
      <c r="H9" s="23">
        <f t="shared" si="11"/>
        <v>40.810608071999994</v>
      </c>
      <c r="I9" s="15">
        <f t="shared" si="6"/>
        <v>999.9999999999999</v>
      </c>
      <c r="K9" s="15">
        <f t="shared" si="12"/>
        <v>953.5064919279998</v>
      </c>
      <c r="L9" s="15">
        <f t="shared" si="13"/>
        <v>895.5082860515998</v>
      </c>
      <c r="M9" s="15">
        <f t="shared" si="14"/>
        <v>860.0082252015645</v>
      </c>
      <c r="N9" s="15">
        <f t="shared" si="15"/>
        <v>807.6971664695133</v>
      </c>
      <c r="O9" s="15"/>
      <c r="P9" s="18">
        <f t="shared" si="16"/>
        <v>605789.2619639998</v>
      </c>
      <c r="Q9" s="18">
        <f t="shared" si="17"/>
        <v>7742.160959999998</v>
      </c>
      <c r="R9" s="18">
        <f t="shared" si="18"/>
        <v>613531.4229239998</v>
      </c>
      <c r="S9" s="18">
        <f t="shared" si="19"/>
        <v>553370.1916044242</v>
      </c>
      <c r="T9" s="18"/>
      <c r="V9" s="15">
        <f t="shared" si="20"/>
        <v>953.5064919279998</v>
      </c>
      <c r="W9" s="15">
        <f t="shared" si="7"/>
        <v>895.5082860515998</v>
      </c>
      <c r="X9" s="15">
        <f t="shared" si="1"/>
        <v>860.0082252015645</v>
      </c>
      <c r="Y9" s="15">
        <f t="shared" si="2"/>
        <v>807.6971664695133</v>
      </c>
      <c r="AA9" s="18">
        <f t="shared" si="8"/>
        <v>605789.2619639998</v>
      </c>
      <c r="AB9" s="48">
        <f t="shared" si="21"/>
        <v>7742.160959999998</v>
      </c>
      <c r="AC9" s="48">
        <f t="shared" si="9"/>
        <v>613531.4229239998</v>
      </c>
      <c r="AD9" s="18">
        <f t="shared" si="3"/>
        <v>553370.1916044242</v>
      </c>
    </row>
    <row r="10" spans="1:30" ht="12.75">
      <c r="A10">
        <v>4</v>
      </c>
      <c r="C10" s="19">
        <f t="shared" si="0"/>
        <v>0.0138</v>
      </c>
      <c r="E10" s="23">
        <f t="shared" si="10"/>
        <v>853.3702913265934</v>
      </c>
      <c r="F10" s="23">
        <f t="shared" si="4"/>
        <v>79.2356500528</v>
      </c>
      <c r="G10" s="23">
        <f t="shared" si="5"/>
        <v>13.425060959999998</v>
      </c>
      <c r="H10" s="23">
        <f t="shared" si="11"/>
        <v>53.96899766060639</v>
      </c>
      <c r="I10" s="15">
        <f t="shared" si="6"/>
        <v>999.9999999999998</v>
      </c>
      <c r="K10" s="15">
        <f t="shared" si="12"/>
        <v>932.6059413793934</v>
      </c>
      <c r="L10" s="15">
        <f t="shared" si="13"/>
        <v>870.1285142998637</v>
      </c>
      <c r="M10" s="15">
        <f t="shared" si="14"/>
        <v>812.7121991205828</v>
      </c>
      <c r="N10" s="15">
        <f t="shared" si="15"/>
        <v>758.2667308855223</v>
      </c>
      <c r="O10" s="15"/>
      <c r="P10" s="18">
        <f t="shared" si="16"/>
        <v>664392.0958216967</v>
      </c>
      <c r="Q10" s="18">
        <f t="shared" si="17"/>
        <v>11885.347507919998</v>
      </c>
      <c r="R10" s="18">
        <f t="shared" si="18"/>
        <v>676277.4433296167</v>
      </c>
      <c r="S10" s="18">
        <f t="shared" si="19"/>
        <v>589336.7217574562</v>
      </c>
      <c r="T10" s="18"/>
      <c r="V10" s="15">
        <f t="shared" si="20"/>
        <v>932.6059413793934</v>
      </c>
      <c r="W10" s="15">
        <f t="shared" si="7"/>
        <v>870.1285142998637</v>
      </c>
      <c r="X10" s="15">
        <f t="shared" si="1"/>
        <v>812.7121991205828</v>
      </c>
      <c r="Y10" s="15">
        <f t="shared" si="2"/>
        <v>758.2667308855223</v>
      </c>
      <c r="AA10" s="18">
        <f t="shared" si="8"/>
        <v>664392.0958216967</v>
      </c>
      <c r="AB10" s="48">
        <f t="shared" si="21"/>
        <v>11885.347507919998</v>
      </c>
      <c r="AC10" s="48">
        <f t="shared" si="9"/>
        <v>676277.4433296167</v>
      </c>
      <c r="AD10" s="18">
        <f t="shared" si="3"/>
        <v>589336.7217574562</v>
      </c>
    </row>
    <row r="11" spans="1:30" ht="12.75">
      <c r="A11">
        <v>5</v>
      </c>
      <c r="C11" s="19">
        <f t="shared" si="0"/>
        <v>0.0138</v>
      </c>
      <c r="E11" s="23">
        <f t="shared" si="10"/>
        <v>798.9252667399567</v>
      </c>
      <c r="F11" s="23">
        <f t="shared" si="4"/>
        <v>108.92536514048103</v>
      </c>
      <c r="G11" s="23">
        <f t="shared" si="5"/>
        <v>25.31040846792</v>
      </c>
      <c r="H11" s="23">
        <f t="shared" si="11"/>
        <v>66.83895965164201</v>
      </c>
      <c r="I11" s="15">
        <f t="shared" si="6"/>
        <v>999.9999999999997</v>
      </c>
      <c r="K11" s="15">
        <f t="shared" si="12"/>
        <v>907.8506318804377</v>
      </c>
      <c r="L11" s="15">
        <f t="shared" si="13"/>
        <v>840.6730272583196</v>
      </c>
      <c r="M11" s="15">
        <f t="shared" si="14"/>
        <v>764.3858715588844</v>
      </c>
      <c r="N11" s="15">
        <f t="shared" si="15"/>
        <v>707.8241310532297</v>
      </c>
      <c r="O11" s="15"/>
      <c r="P11" s="18">
        <f t="shared" si="16"/>
        <v>726238.7287914215</v>
      </c>
      <c r="Q11" s="18">
        <f t="shared" si="17"/>
        <v>16338.804771072155</v>
      </c>
      <c r="R11" s="18">
        <f t="shared" si="18"/>
        <v>742577.5335624936</v>
      </c>
      <c r="S11" s="18">
        <f t="shared" si="19"/>
        <v>625230.3575716048</v>
      </c>
      <c r="T11" s="18"/>
      <c r="V11" s="15">
        <f t="shared" si="20"/>
        <v>907.8506318804377</v>
      </c>
      <c r="W11" s="15">
        <f t="shared" si="7"/>
        <v>840.6730272583196</v>
      </c>
      <c r="X11" s="15">
        <f t="shared" si="1"/>
        <v>764.3858715588844</v>
      </c>
      <c r="Y11" s="15">
        <f t="shared" si="2"/>
        <v>707.8241310532297</v>
      </c>
      <c r="AA11" s="18">
        <f t="shared" si="8"/>
        <v>726238.7287914215</v>
      </c>
      <c r="AB11" s="48">
        <f t="shared" si="21"/>
        <v>16338.804771072155</v>
      </c>
      <c r="AC11" s="48">
        <f t="shared" si="9"/>
        <v>742577.5335624936</v>
      </c>
      <c r="AD11" s="18">
        <f t="shared" si="3"/>
        <v>625230.3575716048</v>
      </c>
    </row>
    <row r="12" spans="1:30" ht="12.75">
      <c r="A12">
        <v>6</v>
      </c>
      <c r="C12" s="19">
        <f t="shared" si="0"/>
        <v>0.0138</v>
      </c>
      <c r="E12" s="23">
        <f t="shared" si="10"/>
        <v>739.9645820545478</v>
      </c>
      <c r="F12" s="23">
        <f t="shared" si="4"/>
        <v>139.01890633486764</v>
      </c>
      <c r="G12" s="23">
        <f t="shared" si="5"/>
        <v>41.649213238992154</v>
      </c>
      <c r="H12" s="23">
        <f t="shared" si="11"/>
        <v>79.36729837159206</v>
      </c>
      <c r="I12" s="15">
        <f t="shared" si="6"/>
        <v>999.9999999999997</v>
      </c>
      <c r="K12" s="15">
        <f t="shared" si="12"/>
        <v>878.9834883894155</v>
      </c>
      <c r="L12" s="15">
        <f t="shared" si="13"/>
        <v>807.230532702971</v>
      </c>
      <c r="M12" s="15">
        <f t="shared" si="14"/>
        <v>715.0536341406656</v>
      </c>
      <c r="N12" s="15">
        <f t="shared" si="15"/>
        <v>656.6825584587574</v>
      </c>
      <c r="O12" s="15"/>
      <c r="P12" s="18">
        <f t="shared" si="16"/>
        <v>787039.0100318769</v>
      </c>
      <c r="Q12" s="18">
        <f t="shared" si="17"/>
        <v>20852.835950230143</v>
      </c>
      <c r="R12" s="18">
        <f t="shared" si="18"/>
        <v>807891.845982107</v>
      </c>
      <c r="S12" s="18">
        <f t="shared" si="19"/>
        <v>657220.5372374238</v>
      </c>
      <c r="T12" s="18"/>
      <c r="V12" s="15">
        <f t="shared" si="20"/>
        <v>878.9834883894155</v>
      </c>
      <c r="W12" s="15">
        <f t="shared" si="7"/>
        <v>807.230532702971</v>
      </c>
      <c r="X12" s="15">
        <f t="shared" si="1"/>
        <v>715.0536341406656</v>
      </c>
      <c r="Y12" s="15">
        <f t="shared" si="2"/>
        <v>656.6825584587574</v>
      </c>
      <c r="AA12" s="18">
        <f t="shared" si="8"/>
        <v>787039.0100318769</v>
      </c>
      <c r="AB12" s="48">
        <f t="shared" si="21"/>
        <v>20852.835950230143</v>
      </c>
      <c r="AC12" s="48">
        <f t="shared" si="9"/>
        <v>807891.845982107</v>
      </c>
      <c r="AD12" s="18">
        <f t="shared" si="3"/>
        <v>657220.5372374238</v>
      </c>
    </row>
    <row r="13" spans="1:30" ht="12.75">
      <c r="A13">
        <v>7</v>
      </c>
      <c r="C13" s="19">
        <f t="shared" si="0"/>
        <v>0.0138</v>
      </c>
      <c r="E13" s="23">
        <f t="shared" si="10"/>
        <v>677.9555500783766</v>
      </c>
      <c r="F13" s="23">
        <f t="shared" si="4"/>
        <v>168.04513022103467</v>
      </c>
      <c r="G13" s="23">
        <f t="shared" si="5"/>
        <v>62.5020491892223</v>
      </c>
      <c r="H13" s="23">
        <f t="shared" si="11"/>
        <v>91.497270511366</v>
      </c>
      <c r="I13" s="15">
        <f t="shared" si="6"/>
        <v>999.9999999999995</v>
      </c>
      <c r="K13" s="15">
        <f t="shared" si="12"/>
        <v>846.0006802994113</v>
      </c>
      <c r="L13" s="15">
        <f t="shared" si="13"/>
        <v>770.0916202402337</v>
      </c>
      <c r="M13" s="15">
        <f t="shared" si="14"/>
        <v>664.9488874476989</v>
      </c>
      <c r="N13" s="15">
        <f t="shared" si="15"/>
        <v>605.2850524071802</v>
      </c>
      <c r="O13" s="15"/>
      <c r="P13" s="18">
        <f t="shared" si="16"/>
        <v>843113.1657022923</v>
      </c>
      <c r="Q13" s="18">
        <f t="shared" si="17"/>
        <v>25206.7695331552</v>
      </c>
      <c r="R13" s="18">
        <f t="shared" si="18"/>
        <v>868319.9352354476</v>
      </c>
      <c r="S13" s="18">
        <f t="shared" si="19"/>
        <v>682491.6200766211</v>
      </c>
      <c r="T13" s="18"/>
      <c r="V13" s="15">
        <f t="shared" si="20"/>
        <v>846.0006802994113</v>
      </c>
      <c r="W13" s="15">
        <f t="shared" si="7"/>
        <v>770.0916202402337</v>
      </c>
      <c r="X13" s="15">
        <f t="shared" si="1"/>
        <v>664.9488874476989</v>
      </c>
      <c r="Y13" s="15">
        <f t="shared" si="2"/>
        <v>605.2850524071802</v>
      </c>
      <c r="AA13" s="18">
        <f t="shared" si="8"/>
        <v>843113.1657022923</v>
      </c>
      <c r="AB13" s="48">
        <f t="shared" si="21"/>
        <v>25206.7695331552</v>
      </c>
      <c r="AC13" s="48">
        <f t="shared" si="9"/>
        <v>868319.9352354476</v>
      </c>
      <c r="AD13" s="18">
        <f t="shared" si="3"/>
        <v>682491.6200766211</v>
      </c>
    </row>
    <row r="14" spans="1:30" ht="12.75">
      <c r="A14">
        <v>8</v>
      </c>
      <c r="C14" s="19">
        <f t="shared" si="0"/>
        <v>0.0138</v>
      </c>
      <c r="E14" s="23">
        <f t="shared" si="10"/>
        <v>614.3633194810249</v>
      </c>
      <c r="F14" s="23">
        <f t="shared" si="4"/>
        <v>194.75578189709933</v>
      </c>
      <c r="G14" s="23">
        <f t="shared" si="5"/>
        <v>87.7088187223775</v>
      </c>
      <c r="H14" s="23">
        <f t="shared" si="11"/>
        <v>103.17207989949787</v>
      </c>
      <c r="I14" s="15">
        <f t="shared" si="6"/>
        <v>999.9999999999995</v>
      </c>
      <c r="K14" s="15">
        <f t="shared" si="12"/>
        <v>809.1191013781242</v>
      </c>
      <c r="L14" s="15">
        <f t="shared" si="13"/>
        <v>729.711989929798</v>
      </c>
      <c r="M14" s="15">
        <f t="shared" si="14"/>
        <v>614.4543959418555</v>
      </c>
      <c r="N14" s="15">
        <f t="shared" si="15"/>
        <v>554.1517178622449</v>
      </c>
      <c r="O14" s="15"/>
      <c r="P14" s="18">
        <f t="shared" si="16"/>
        <v>891449.0054318104</v>
      </c>
      <c r="Q14" s="18">
        <f t="shared" si="17"/>
        <v>29213.367284564894</v>
      </c>
      <c r="R14" s="18">
        <f t="shared" si="18"/>
        <v>920662.3727163753</v>
      </c>
      <c r="S14" s="18">
        <f t="shared" si="19"/>
        <v>699161.6452142883</v>
      </c>
      <c r="T14" s="18"/>
      <c r="V14" s="15">
        <f t="shared" si="20"/>
        <v>809.1191013781242</v>
      </c>
      <c r="W14" s="15">
        <f t="shared" si="7"/>
        <v>729.711989929798</v>
      </c>
      <c r="X14" s="15">
        <f t="shared" si="1"/>
        <v>614.4543959418555</v>
      </c>
      <c r="Y14" s="15">
        <f t="shared" si="2"/>
        <v>554.1517178622449</v>
      </c>
      <c r="AA14" s="18">
        <f t="shared" si="8"/>
        <v>891449.0054318104</v>
      </c>
      <c r="AB14" s="48">
        <f t="shared" si="21"/>
        <v>29213.367284564894</v>
      </c>
      <c r="AC14" s="48">
        <f t="shared" si="9"/>
        <v>920662.3727163753</v>
      </c>
      <c r="AD14" s="18">
        <f t="shared" si="3"/>
        <v>699161.6452142883</v>
      </c>
    </row>
    <row r="15" spans="1:30" ht="12.75">
      <c r="A15">
        <v>9</v>
      </c>
      <c r="C15" s="19">
        <f t="shared" si="0"/>
        <v>0.0138</v>
      </c>
      <c r="E15" s="23">
        <f t="shared" si="10"/>
        <v>550.5924069188944</v>
      </c>
      <c r="F15" s="23">
        <f t="shared" si="4"/>
        <v>218.14748357564667</v>
      </c>
      <c r="G15" s="23">
        <f t="shared" si="5"/>
        <v>116.9221860069424</v>
      </c>
      <c r="H15" s="23">
        <f t="shared" si="11"/>
        <v>114.33792349851599</v>
      </c>
      <c r="I15" s="15">
        <f t="shared" si="6"/>
        <v>999.9999999999995</v>
      </c>
      <c r="K15" s="15">
        <f t="shared" si="12"/>
        <v>768.7398904945411</v>
      </c>
      <c r="L15" s="15">
        <f t="shared" si="13"/>
        <v>686.6733992546847</v>
      </c>
      <c r="M15" s="15">
        <f t="shared" si="14"/>
        <v>564.0482672134972</v>
      </c>
      <c r="N15" s="15">
        <f t="shared" si="15"/>
        <v>503.83354081188685</v>
      </c>
      <c r="O15" s="15"/>
      <c r="P15" s="18">
        <f t="shared" si="16"/>
        <v>929738.6541863873</v>
      </c>
      <c r="Q15" s="18">
        <f t="shared" si="17"/>
        <v>32722.122536347</v>
      </c>
      <c r="R15" s="18">
        <f t="shared" si="18"/>
        <v>962460.7767227343</v>
      </c>
      <c r="S15" s="18">
        <f t="shared" si="19"/>
        <v>706187.281399143</v>
      </c>
      <c r="T15" s="18"/>
      <c r="V15" s="15">
        <f t="shared" si="20"/>
        <v>768.7398904945411</v>
      </c>
      <c r="W15" s="15">
        <f t="shared" si="7"/>
        <v>686.6733992546847</v>
      </c>
      <c r="X15" s="15">
        <f t="shared" si="1"/>
        <v>564.0482672134972</v>
      </c>
      <c r="Y15" s="15">
        <f t="shared" si="2"/>
        <v>503.83354081188685</v>
      </c>
      <c r="AA15" s="18">
        <f t="shared" si="8"/>
        <v>929738.6541863873</v>
      </c>
      <c r="AB15" s="48">
        <f t="shared" si="21"/>
        <v>32722.122536347</v>
      </c>
      <c r="AC15" s="48">
        <f t="shared" si="9"/>
        <v>962460.7767227343</v>
      </c>
      <c r="AD15" s="18">
        <f t="shared" si="3"/>
        <v>706187.281399143</v>
      </c>
    </row>
    <row r="16" spans="1:30" ht="12.75">
      <c r="A16">
        <v>10</v>
      </c>
      <c r="C16" s="19">
        <f t="shared" si="0"/>
        <v>0.0379</v>
      </c>
      <c r="E16" s="23">
        <f t="shared" si="10"/>
        <v>487.93499101152423</v>
      </c>
      <c r="F16" s="23">
        <f t="shared" si="4"/>
        <v>237.47416645784517</v>
      </c>
      <c r="G16" s="23">
        <f t="shared" si="5"/>
        <v>149.6443085432894</v>
      </c>
      <c r="H16" s="23">
        <f t="shared" si="11"/>
        <v>124.94653398734066</v>
      </c>
      <c r="I16" s="15">
        <f t="shared" si="6"/>
        <v>999.9999999999994</v>
      </c>
      <c r="K16" s="15">
        <f t="shared" si="12"/>
        <v>725.4091574693693</v>
      </c>
      <c r="L16" s="15">
        <f t="shared" si="13"/>
        <v>641.6438663043318</v>
      </c>
      <c r="M16" s="15">
        <f t="shared" si="14"/>
        <v>514.2561993673906</v>
      </c>
      <c r="N16" s="15">
        <f t="shared" si="15"/>
        <v>454.8734085246186</v>
      </c>
      <c r="O16" s="15"/>
      <c r="P16" s="18">
        <f t="shared" si="16"/>
        <v>956389.9948792977</v>
      </c>
      <c r="Q16" s="18">
        <f t="shared" si="17"/>
        <v>35621.12496867678</v>
      </c>
      <c r="R16" s="18">
        <f t="shared" si="18"/>
        <v>992011.1198479745</v>
      </c>
      <c r="S16" s="18">
        <f t="shared" si="19"/>
        <v>703255.3462695287</v>
      </c>
      <c r="T16" s="18"/>
      <c r="V16" s="15">
        <f t="shared" si="20"/>
        <v>725.4091574693693</v>
      </c>
      <c r="W16" s="15">
        <f t="shared" si="7"/>
        <v>641.6438663043318</v>
      </c>
      <c r="X16" s="15">
        <f t="shared" si="1"/>
        <v>514.2561993673906</v>
      </c>
      <c r="Y16" s="15">
        <f t="shared" si="2"/>
        <v>454.8734085246186</v>
      </c>
      <c r="AA16" s="18">
        <f t="shared" si="8"/>
        <v>956389.9948792977</v>
      </c>
      <c r="AB16" s="48">
        <f t="shared" si="21"/>
        <v>35621.12496867678</v>
      </c>
      <c r="AC16" s="48">
        <f t="shared" si="9"/>
        <v>992011.1198479745</v>
      </c>
      <c r="AD16" s="18">
        <f t="shared" si="3"/>
        <v>703255.3462695287</v>
      </c>
    </row>
    <row r="17" spans="1:30" ht="12.75">
      <c r="A17">
        <v>11</v>
      </c>
      <c r="C17" s="19">
        <f t="shared" si="0"/>
        <v>0.0379</v>
      </c>
      <c r="E17" s="23">
        <f t="shared" si="10"/>
        <v>415.7694058409198</v>
      </c>
      <c r="F17" s="23">
        <f t="shared" si="4"/>
        <v>246.5256195916837</v>
      </c>
      <c r="G17" s="23">
        <f t="shared" si="5"/>
        <v>185.2654335119662</v>
      </c>
      <c r="H17" s="23">
        <f t="shared" si="11"/>
        <v>152.43954105542974</v>
      </c>
      <c r="I17" s="15">
        <f t="shared" si="6"/>
        <v>999.9999999999993</v>
      </c>
      <c r="K17" s="15">
        <f t="shared" si="12"/>
        <v>662.2950254326034</v>
      </c>
      <c r="L17" s="15">
        <f t="shared" si="13"/>
        <v>579.8751502426366</v>
      </c>
      <c r="M17" s="15">
        <f t="shared" si="14"/>
        <v>453.63613889426534</v>
      </c>
      <c r="N17" s="15">
        <f t="shared" si="15"/>
        <v>397.18299865679785</v>
      </c>
      <c r="O17" s="15"/>
      <c r="P17" s="18">
        <f t="shared" si="16"/>
        <v>947461.561695511</v>
      </c>
      <c r="Q17" s="18">
        <f t="shared" si="17"/>
        <v>36978.84293875255</v>
      </c>
      <c r="R17" s="18">
        <f t="shared" si="18"/>
        <v>984440.4046342635</v>
      </c>
      <c r="S17" s="18">
        <f t="shared" si="19"/>
        <v>674288.2355761258</v>
      </c>
      <c r="T17" s="18"/>
      <c r="V17" s="15">
        <f t="shared" si="20"/>
        <v>662.2950254326034</v>
      </c>
      <c r="W17" s="15">
        <f t="shared" si="7"/>
        <v>579.8751502426366</v>
      </c>
      <c r="X17" s="15">
        <f t="shared" si="1"/>
        <v>453.63613889426534</v>
      </c>
      <c r="Y17" s="15">
        <f t="shared" si="2"/>
        <v>397.18299865679785</v>
      </c>
      <c r="AA17" s="18">
        <f t="shared" si="8"/>
        <v>947461.561695511</v>
      </c>
      <c r="AB17" s="48">
        <f t="shared" si="21"/>
        <v>36978.84293875255</v>
      </c>
      <c r="AC17" s="48">
        <f t="shared" si="9"/>
        <v>984440.4046342635</v>
      </c>
      <c r="AD17" s="18">
        <f t="shared" si="3"/>
        <v>674288.2355761258</v>
      </c>
    </row>
    <row r="18" spans="1:30" ht="12.75">
      <c r="A18">
        <v>12</v>
      </c>
      <c r="C18" s="19">
        <f t="shared" si="0"/>
        <v>0.0379</v>
      </c>
      <c r="E18" s="23">
        <f t="shared" si="10"/>
        <v>350.1194166586385</v>
      </c>
      <c r="F18" s="23">
        <f t="shared" si="4"/>
        <v>250.09578437131665</v>
      </c>
      <c r="G18" s="23">
        <f t="shared" si="5"/>
        <v>222.24427645071876</v>
      </c>
      <c r="H18" s="23">
        <f t="shared" si="11"/>
        <v>177.5405225193254</v>
      </c>
      <c r="I18" s="15">
        <f t="shared" si="6"/>
        <v>999.9999999999993</v>
      </c>
      <c r="K18" s="15">
        <f t="shared" si="12"/>
        <v>600.2152010299551</v>
      </c>
      <c r="L18" s="15">
        <f t="shared" si="13"/>
        <v>520.185284104194</v>
      </c>
      <c r="M18" s="15">
        <f t="shared" si="14"/>
        <v>397.2123954208763</v>
      </c>
      <c r="N18" s="15">
        <f t="shared" si="15"/>
        <v>344.2499330359411</v>
      </c>
      <c r="O18" s="15"/>
      <c r="P18" s="18">
        <f t="shared" si="16"/>
        <v>925347.0614432693</v>
      </c>
      <c r="Q18" s="18">
        <f t="shared" si="17"/>
        <v>37514.3676556975</v>
      </c>
      <c r="R18" s="18">
        <f t="shared" si="18"/>
        <v>962861.4290989668</v>
      </c>
      <c r="S18" s="18">
        <f t="shared" si="19"/>
        <v>637205.6123444985</v>
      </c>
      <c r="T18" s="18"/>
      <c r="V18" s="15">
        <f t="shared" si="20"/>
        <v>600.2152010299551</v>
      </c>
      <c r="W18" s="15">
        <f t="shared" si="7"/>
        <v>520.185284104194</v>
      </c>
      <c r="X18" s="15">
        <f t="shared" si="1"/>
        <v>397.2123954208763</v>
      </c>
      <c r="Y18" s="15">
        <f t="shared" si="2"/>
        <v>344.2499330359411</v>
      </c>
      <c r="AA18" s="18">
        <f t="shared" si="8"/>
        <v>925347.0614432693</v>
      </c>
      <c r="AB18" s="48">
        <f t="shared" si="21"/>
        <v>37514.3676556975</v>
      </c>
      <c r="AC18" s="48">
        <f t="shared" si="9"/>
        <v>962861.4290989668</v>
      </c>
      <c r="AD18" s="18">
        <f t="shared" si="3"/>
        <v>637205.6123444985</v>
      </c>
    </row>
    <row r="19" spans="1:30" ht="12.75">
      <c r="A19">
        <v>13</v>
      </c>
      <c r="C19" s="19">
        <f t="shared" si="0"/>
        <v>0.0379</v>
      </c>
      <c r="E19" s="23">
        <f t="shared" si="10"/>
        <v>291.3343666016531</v>
      </c>
      <c r="F19" s="23">
        <f t="shared" si="4"/>
        <v>248.61831065356927</v>
      </c>
      <c r="G19" s="23">
        <f t="shared" si="5"/>
        <v>259.7586441064162</v>
      </c>
      <c r="H19" s="23">
        <f t="shared" si="11"/>
        <v>200.28867863836072</v>
      </c>
      <c r="I19" s="15">
        <f t="shared" si="6"/>
        <v>999.9999999999993</v>
      </c>
      <c r="K19" s="15">
        <f t="shared" si="12"/>
        <v>539.9526772552224</v>
      </c>
      <c r="L19" s="15">
        <f t="shared" si="13"/>
        <v>463.23138126174734</v>
      </c>
      <c r="M19" s="15">
        <f t="shared" si="14"/>
        <v>345.2479842260934</v>
      </c>
      <c r="N19" s="15">
        <f t="shared" si="15"/>
        <v>296.19206894920603</v>
      </c>
      <c r="O19" s="15"/>
      <c r="P19" s="18">
        <f t="shared" si="16"/>
        <v>891522.1152615342</v>
      </c>
      <c r="Q19" s="18">
        <f t="shared" si="17"/>
        <v>37292.74659803539</v>
      </c>
      <c r="R19" s="18">
        <f t="shared" si="18"/>
        <v>928814.8618595696</v>
      </c>
      <c r="S19" s="18">
        <f t="shared" si="19"/>
        <v>593888.0799820172</v>
      </c>
      <c r="T19" s="18"/>
      <c r="V19" s="15">
        <f t="shared" si="20"/>
        <v>539.9526772552224</v>
      </c>
      <c r="W19" s="15">
        <f t="shared" si="7"/>
        <v>463.23138126174734</v>
      </c>
      <c r="X19" s="15">
        <f t="shared" si="1"/>
        <v>345.2479842260934</v>
      </c>
      <c r="Y19" s="15">
        <f t="shared" si="2"/>
        <v>296.19206894920603</v>
      </c>
      <c r="AA19" s="18">
        <f t="shared" si="8"/>
        <v>891522.1152615342</v>
      </c>
      <c r="AB19" s="48">
        <f t="shared" si="21"/>
        <v>37292.74659803539</v>
      </c>
      <c r="AC19" s="48">
        <f t="shared" si="9"/>
        <v>928814.8618595696</v>
      </c>
      <c r="AD19" s="18">
        <f t="shared" si="3"/>
        <v>593888.0799820172</v>
      </c>
    </row>
    <row r="20" spans="1:30" ht="12.75">
      <c r="A20">
        <v>14</v>
      </c>
      <c r="C20" s="19">
        <f t="shared" si="0"/>
        <v>0.0379</v>
      </c>
      <c r="E20" s="23">
        <f t="shared" si="10"/>
        <v>239.50598278321897</v>
      </c>
      <c r="F20" s="23">
        <f t="shared" si="4"/>
        <v>242.689741405995</v>
      </c>
      <c r="G20" s="23">
        <f t="shared" si="5"/>
        <v>297.0513907044516</v>
      </c>
      <c r="H20" s="23">
        <f t="shared" si="11"/>
        <v>220.75288510633365</v>
      </c>
      <c r="I20" s="15">
        <f t="shared" si="6"/>
        <v>999.9999999999992</v>
      </c>
      <c r="K20" s="15">
        <f t="shared" si="12"/>
        <v>482.19572418921393</v>
      </c>
      <c r="L20" s="15">
        <f t="shared" si="13"/>
        <v>409.54798969855426</v>
      </c>
      <c r="M20" s="15">
        <f t="shared" si="14"/>
        <v>297.89173775336945</v>
      </c>
      <c r="N20" s="15">
        <f t="shared" si="15"/>
        <v>253.01129028018528</v>
      </c>
      <c r="O20" s="15"/>
      <c r="P20" s="18">
        <f t="shared" si="16"/>
        <v>847822.2156095945</v>
      </c>
      <c r="Q20" s="18">
        <f t="shared" si="17"/>
        <v>36403.461210899244</v>
      </c>
      <c r="R20" s="18">
        <f t="shared" si="18"/>
        <v>884225.6768204938</v>
      </c>
      <c r="S20" s="18">
        <f t="shared" si="19"/>
        <v>546258.5216347675</v>
      </c>
      <c r="T20" s="18"/>
      <c r="V20" s="15">
        <f t="shared" si="20"/>
        <v>482.19572418921393</v>
      </c>
      <c r="W20" s="15">
        <f t="shared" si="7"/>
        <v>409.54798969855426</v>
      </c>
      <c r="X20" s="15">
        <f t="shared" si="1"/>
        <v>297.89173775336945</v>
      </c>
      <c r="Y20" s="15">
        <f t="shared" si="2"/>
        <v>253.01129028018528</v>
      </c>
      <c r="AA20" s="18">
        <f t="shared" si="8"/>
        <v>847822.2156095945</v>
      </c>
      <c r="AB20" s="48">
        <f t="shared" si="21"/>
        <v>36403.461210899244</v>
      </c>
      <c r="AC20" s="48">
        <f t="shared" si="9"/>
        <v>884225.6768204938</v>
      </c>
      <c r="AD20" s="18">
        <f t="shared" si="3"/>
        <v>546258.5216347675</v>
      </c>
    </row>
    <row r="21" spans="1:30" ht="12.75">
      <c r="A21">
        <v>15</v>
      </c>
      <c r="C21" s="19">
        <f t="shared" si="0"/>
        <v>0.0379</v>
      </c>
      <c r="E21" s="23">
        <f t="shared" si="10"/>
        <v>194.50280861825212</v>
      </c>
      <c r="F21" s="23">
        <f t="shared" si="4"/>
        <v>233.01423641329137</v>
      </c>
      <c r="G21" s="23">
        <f t="shared" si="5"/>
        <v>333.45485191535084</v>
      </c>
      <c r="H21" s="23">
        <f t="shared" si="11"/>
        <v>239.02810305310487</v>
      </c>
      <c r="I21" s="15">
        <f t="shared" si="6"/>
        <v>999.9999999999991</v>
      </c>
      <c r="K21" s="15">
        <f t="shared" si="12"/>
        <v>427.5170450315435</v>
      </c>
      <c r="L21" s="15">
        <f t="shared" si="13"/>
        <v>359.538345497308</v>
      </c>
      <c r="M21" s="15">
        <f t="shared" si="14"/>
        <v>255.18091348152657</v>
      </c>
      <c r="N21" s="15">
        <f t="shared" si="15"/>
        <v>214.60506546322702</v>
      </c>
      <c r="O21" s="15"/>
      <c r="P21" s="18">
        <f t="shared" si="16"/>
        <v>796294.1135490002</v>
      </c>
      <c r="Q21" s="18">
        <f t="shared" si="17"/>
        <v>34952.135461993705</v>
      </c>
      <c r="R21" s="18">
        <f t="shared" si="18"/>
        <v>831246.249010994</v>
      </c>
      <c r="S21" s="18">
        <f t="shared" si="19"/>
        <v>496163.08780172083</v>
      </c>
      <c r="T21" s="18"/>
      <c r="V21" s="15">
        <f t="shared" si="20"/>
        <v>427.5170450315435</v>
      </c>
      <c r="W21" s="15">
        <f t="shared" si="7"/>
        <v>359.538345497308</v>
      </c>
      <c r="X21" s="15">
        <f t="shared" si="1"/>
        <v>255.18091348152657</v>
      </c>
      <c r="Y21" s="15">
        <f t="shared" si="2"/>
        <v>214.60506546322702</v>
      </c>
      <c r="AA21" s="18">
        <f t="shared" si="8"/>
        <v>796294.1135490002</v>
      </c>
      <c r="AB21" s="48">
        <f t="shared" si="21"/>
        <v>34952.135461993705</v>
      </c>
      <c r="AC21" s="48">
        <f t="shared" si="9"/>
        <v>831246.249010994</v>
      </c>
      <c r="AD21" s="18">
        <f t="shared" si="3"/>
        <v>496163.08780172083</v>
      </c>
    </row>
    <row r="22" spans="1:30" ht="12.75">
      <c r="A22">
        <v>16</v>
      </c>
      <c r="C22" s="19">
        <f t="shared" si="0"/>
        <v>0.0379</v>
      </c>
      <c r="E22" s="23">
        <f t="shared" si="10"/>
        <v>156.01070279270002</v>
      </c>
      <c r="F22" s="23">
        <f t="shared" si="4"/>
        <v>220.35131077015424</v>
      </c>
      <c r="G22" s="23">
        <f t="shared" si="5"/>
        <v>368.40698737734454</v>
      </c>
      <c r="H22" s="23">
        <f t="shared" si="11"/>
        <v>255.23099905980038</v>
      </c>
      <c r="I22" s="15">
        <f t="shared" si="6"/>
        <v>999.9999999999992</v>
      </c>
      <c r="K22" s="15">
        <f t="shared" si="12"/>
        <v>376.36201356285426</v>
      </c>
      <c r="L22" s="15">
        <f t="shared" si="13"/>
        <v>313.4736507306807</v>
      </c>
      <c r="M22" s="15">
        <f t="shared" si="14"/>
        <v>217.0501981665791</v>
      </c>
      <c r="N22" s="15">
        <f t="shared" si="15"/>
        <v>180.78210754320006</v>
      </c>
      <c r="O22" s="15"/>
      <c r="P22" s="18">
        <f t="shared" si="16"/>
        <v>739059.2837068127</v>
      </c>
      <c r="Q22" s="18">
        <f t="shared" si="17"/>
        <v>33052.696615523135</v>
      </c>
      <c r="R22" s="18">
        <f t="shared" si="18"/>
        <v>772111.9803223358</v>
      </c>
      <c r="S22" s="18">
        <f t="shared" si="19"/>
        <v>445281.54355770274</v>
      </c>
      <c r="T22" s="18"/>
      <c r="V22" s="15">
        <f t="shared" si="20"/>
        <v>376.36201356285426</v>
      </c>
      <c r="W22" s="15">
        <f t="shared" si="7"/>
        <v>313.4736507306807</v>
      </c>
      <c r="X22" s="15">
        <f t="shared" si="1"/>
        <v>217.0501981665791</v>
      </c>
      <c r="Y22" s="15">
        <f t="shared" si="2"/>
        <v>180.78210754320006</v>
      </c>
      <c r="AA22" s="18">
        <f t="shared" si="8"/>
        <v>739059.2837068127</v>
      </c>
      <c r="AB22" s="48">
        <f t="shared" si="21"/>
        <v>33052.696615523135</v>
      </c>
      <c r="AC22" s="48">
        <f t="shared" si="9"/>
        <v>772111.9803223358</v>
      </c>
      <c r="AD22" s="18">
        <f t="shared" si="3"/>
        <v>445281.54355770274</v>
      </c>
    </row>
    <row r="23" spans="1:30" ht="12.75">
      <c r="A23">
        <v>17</v>
      </c>
      <c r="C23" s="19">
        <f t="shared" si="0"/>
        <v>0.0379</v>
      </c>
      <c r="E23" s="23">
        <f t="shared" si="10"/>
        <v>123.57607768209768</v>
      </c>
      <c r="F23" s="23">
        <f t="shared" si="4"/>
        <v>205.46911895120127</v>
      </c>
      <c r="G23" s="23">
        <f t="shared" si="5"/>
        <v>401.45968399286767</v>
      </c>
      <c r="H23" s="23">
        <f t="shared" si="11"/>
        <v>269.49511937383255</v>
      </c>
      <c r="I23" s="15">
        <f t="shared" si="6"/>
        <v>999.9999999999991</v>
      </c>
      <c r="K23" s="15">
        <f t="shared" si="12"/>
        <v>329.04519663329893</v>
      </c>
      <c r="L23" s="15">
        <f t="shared" si="13"/>
        <v>271.4991130113937</v>
      </c>
      <c r="M23" s="15">
        <f t="shared" si="14"/>
        <v>183.3452271688678</v>
      </c>
      <c r="N23" s="15">
        <f t="shared" si="15"/>
        <v>151.280331883084</v>
      </c>
      <c r="O23" s="15"/>
      <c r="P23" s="18">
        <f t="shared" si="16"/>
        <v>678195.3956946527</v>
      </c>
      <c r="Q23" s="18">
        <f t="shared" si="17"/>
        <v>30820.36784268019</v>
      </c>
      <c r="R23" s="18">
        <f t="shared" si="18"/>
        <v>709015.7635373329</v>
      </c>
      <c r="S23" s="18">
        <f t="shared" si="19"/>
        <v>395066.26312169444</v>
      </c>
      <c r="T23" s="18"/>
      <c r="V23" s="15">
        <f t="shared" si="20"/>
        <v>329.04519663329893</v>
      </c>
      <c r="W23" s="15">
        <f t="shared" si="7"/>
        <v>271.4991130113937</v>
      </c>
      <c r="X23" s="15">
        <f t="shared" si="1"/>
        <v>183.3452271688678</v>
      </c>
      <c r="Y23" s="15">
        <f t="shared" si="2"/>
        <v>151.280331883084</v>
      </c>
      <c r="AA23" s="18">
        <f t="shared" si="8"/>
        <v>678195.3956946527</v>
      </c>
      <c r="AB23" s="48">
        <f t="shared" si="21"/>
        <v>30820.36784268019</v>
      </c>
      <c r="AC23" s="48">
        <f t="shared" si="9"/>
        <v>709015.7635373329</v>
      </c>
      <c r="AD23" s="18">
        <f t="shared" si="3"/>
        <v>395066.26312169444</v>
      </c>
    </row>
    <row r="24" spans="1:30" ht="12.75">
      <c r="A24">
        <v>18</v>
      </c>
      <c r="C24" s="19">
        <f t="shared" si="0"/>
        <v>0.0379</v>
      </c>
      <c r="E24" s="23">
        <f t="shared" si="10"/>
        <v>96.64885035516859</v>
      </c>
      <c r="F24" s="23">
        <f t="shared" si="4"/>
        <v>189.10516548304813</v>
      </c>
      <c r="G24" s="23">
        <f t="shared" si="5"/>
        <v>432.28005183554785</v>
      </c>
      <c r="H24" s="23">
        <f t="shared" si="11"/>
        <v>281.96593232623457</v>
      </c>
      <c r="I24" s="15">
        <f t="shared" si="6"/>
        <v>999.9999999999992</v>
      </c>
      <c r="K24" s="15">
        <f t="shared" si="12"/>
        <v>285.75401583821673</v>
      </c>
      <c r="L24" s="15">
        <f t="shared" si="13"/>
        <v>233.64528194969625</v>
      </c>
      <c r="M24" s="15">
        <f t="shared" si="14"/>
        <v>153.83885759774148</v>
      </c>
      <c r="N24" s="15">
        <f t="shared" si="15"/>
        <v>125.78554024099341</v>
      </c>
      <c r="O24" s="15"/>
      <c r="P24" s="18">
        <f t="shared" si="16"/>
        <v>615639.9216267286</v>
      </c>
      <c r="Q24" s="18">
        <f t="shared" si="17"/>
        <v>28365.77482245722</v>
      </c>
      <c r="R24" s="18">
        <f t="shared" si="18"/>
        <v>644005.6964491858</v>
      </c>
      <c r="S24" s="18">
        <f t="shared" si="19"/>
        <v>346707.64061727875</v>
      </c>
      <c r="T24" s="18"/>
      <c r="V24" s="15">
        <f t="shared" si="20"/>
        <v>285.75401583821673</v>
      </c>
      <c r="W24" s="15">
        <f t="shared" si="7"/>
        <v>233.64528194969625</v>
      </c>
      <c r="X24" s="15">
        <f t="shared" si="1"/>
        <v>153.83885759774148</v>
      </c>
      <c r="Y24" s="15">
        <f t="shared" si="2"/>
        <v>125.78554024099341</v>
      </c>
      <c r="AA24" s="18">
        <f t="shared" si="8"/>
        <v>615639.9216267286</v>
      </c>
      <c r="AB24" s="48">
        <f t="shared" si="21"/>
        <v>28365.77482245722</v>
      </c>
      <c r="AC24" s="48">
        <f t="shared" si="9"/>
        <v>644005.6964491858</v>
      </c>
      <c r="AD24" s="18">
        <f t="shared" si="3"/>
        <v>346707.64061727875</v>
      </c>
    </row>
    <row r="25" spans="1:30" ht="12.75">
      <c r="A25">
        <v>19</v>
      </c>
      <c r="C25" s="19">
        <f t="shared" si="0"/>
        <v>0.0379</v>
      </c>
      <c r="E25" s="23">
        <f t="shared" si="10"/>
        <v>74.62257735922567</v>
      </c>
      <c r="F25" s="23">
        <f t="shared" si="4"/>
        <v>171.9355864562654</v>
      </c>
      <c r="G25" s="23">
        <f t="shared" si="5"/>
        <v>460.6458266580051</v>
      </c>
      <c r="H25" s="23">
        <f t="shared" si="11"/>
        <v>292.796009526503</v>
      </c>
      <c r="I25" s="15">
        <f t="shared" si="6"/>
        <v>999.9999999999991</v>
      </c>
      <c r="K25" s="15">
        <f t="shared" si="12"/>
        <v>246.55816381549107</v>
      </c>
      <c r="L25" s="15">
        <f t="shared" si="13"/>
        <v>199.84313833346346</v>
      </c>
      <c r="M25" s="15">
        <f t="shared" si="14"/>
        <v>128.24863191994334</v>
      </c>
      <c r="N25" s="15">
        <f t="shared" si="15"/>
        <v>103.94954558890328</v>
      </c>
      <c r="O25" s="15"/>
      <c r="P25" s="18">
        <f t="shared" si="16"/>
        <v>553118.048048409</v>
      </c>
      <c r="Q25" s="18">
        <f t="shared" si="17"/>
        <v>25790.33796843981</v>
      </c>
      <c r="R25" s="18">
        <f t="shared" si="18"/>
        <v>578908.3860168488</v>
      </c>
      <c r="S25" s="18">
        <f t="shared" si="19"/>
        <v>301122.49119929003</v>
      </c>
      <c r="T25" s="18"/>
      <c r="V25" s="15">
        <f t="shared" si="20"/>
        <v>246.55816381549107</v>
      </c>
      <c r="W25" s="15">
        <f t="shared" si="7"/>
        <v>199.84313833346346</v>
      </c>
      <c r="X25" s="15">
        <f t="shared" si="1"/>
        <v>128.24863191994334</v>
      </c>
      <c r="Y25" s="15">
        <f t="shared" si="2"/>
        <v>103.94954558890328</v>
      </c>
      <c r="AA25" s="18">
        <f t="shared" si="8"/>
        <v>553118.048048409</v>
      </c>
      <c r="AB25" s="48">
        <f t="shared" si="21"/>
        <v>25790.33796843981</v>
      </c>
      <c r="AC25" s="48">
        <f t="shared" si="9"/>
        <v>578908.3860168488</v>
      </c>
      <c r="AD25" s="18">
        <f t="shared" si="3"/>
        <v>301122.49119929003</v>
      </c>
    </row>
    <row r="26" spans="1:30" ht="12.75">
      <c r="A26">
        <v>20</v>
      </c>
      <c r="C26" s="19">
        <f t="shared" si="0"/>
        <v>0.0912</v>
      </c>
      <c r="E26" s="23">
        <f t="shared" si="10"/>
        <v>56.86986620546588</v>
      </c>
      <c r="F26" s="23">
        <f t="shared" si="4"/>
        <v>154.55340523297826</v>
      </c>
      <c r="G26" s="23">
        <f t="shared" si="5"/>
        <v>486.4361646264449</v>
      </c>
      <c r="H26" s="23">
        <f t="shared" si="11"/>
        <v>302.1405639351101</v>
      </c>
      <c r="I26" s="15">
        <f t="shared" si="6"/>
        <v>999.9999999999991</v>
      </c>
      <c r="K26" s="15">
        <f t="shared" si="12"/>
        <v>211.42327143844415</v>
      </c>
      <c r="L26" s="15">
        <f t="shared" si="13"/>
        <v>169.94142681992628</v>
      </c>
      <c r="M26" s="15">
        <f t="shared" si="14"/>
        <v>106.25412339989886</v>
      </c>
      <c r="N26" s="15">
        <f t="shared" si="15"/>
        <v>85.40676347133629</v>
      </c>
      <c r="O26" s="15"/>
      <c r="P26" s="18">
        <f t="shared" si="16"/>
        <v>492095.14880166773</v>
      </c>
      <c r="Q26" s="18">
        <f t="shared" si="17"/>
        <v>23183.01078494674</v>
      </c>
      <c r="R26" s="18">
        <f t="shared" si="18"/>
        <v>515278.15958661446</v>
      </c>
      <c r="S26" s="18">
        <f t="shared" si="19"/>
        <v>258961.22400097043</v>
      </c>
      <c r="T26" s="18"/>
      <c r="V26" s="15">
        <f t="shared" si="20"/>
        <v>211.42327143844415</v>
      </c>
      <c r="W26" s="15">
        <f t="shared" si="7"/>
        <v>169.94142681992628</v>
      </c>
      <c r="X26" s="15">
        <f t="shared" si="1"/>
        <v>106.25412339989886</v>
      </c>
      <c r="Y26" s="15">
        <f t="shared" si="2"/>
        <v>85.40676347133629</v>
      </c>
      <c r="AA26" s="18">
        <f t="shared" si="8"/>
        <v>492095.14880166773</v>
      </c>
      <c r="AB26" s="48">
        <f t="shared" si="21"/>
        <v>23183.01078494674</v>
      </c>
      <c r="AC26" s="48">
        <f t="shared" si="9"/>
        <v>515278.15958661446</v>
      </c>
      <c r="AD26" s="18">
        <f t="shared" si="3"/>
        <v>258961.22400097043</v>
      </c>
    </row>
    <row r="27" spans="1:30" ht="12.75">
      <c r="A27">
        <v>21</v>
      </c>
      <c r="C27" s="19">
        <f t="shared" si="0"/>
        <v>0.0912</v>
      </c>
      <c r="E27" s="23">
        <f t="shared" si="10"/>
        <v>39.740662504379564</v>
      </c>
      <c r="F27" s="23">
        <f t="shared" si="4"/>
        <v>129.2177957939317</v>
      </c>
      <c r="G27" s="23">
        <f t="shared" si="5"/>
        <v>509.61917541139167</v>
      </c>
      <c r="H27" s="23">
        <f t="shared" si="11"/>
        <v>321.42236629029617</v>
      </c>
      <c r="I27" s="15">
        <f t="shared" si="6"/>
        <v>999.9999999999991</v>
      </c>
      <c r="K27" s="15">
        <f t="shared" si="12"/>
        <v>168.95845829831129</v>
      </c>
      <c r="L27" s="15">
        <f t="shared" si="13"/>
        <v>134.66697622460936</v>
      </c>
      <c r="M27" s="15">
        <f t="shared" si="14"/>
        <v>82.04131113710373</v>
      </c>
      <c r="N27" s="15">
        <f t="shared" si="15"/>
        <v>65.3903652271107</v>
      </c>
      <c r="O27" s="15"/>
      <c r="P27" s="18">
        <f t="shared" si="16"/>
        <v>407523.7186339849</v>
      </c>
      <c r="Q27" s="18">
        <f t="shared" si="17"/>
        <v>19382.66936908976</v>
      </c>
      <c r="R27" s="18">
        <f t="shared" si="18"/>
        <v>426906.3880030747</v>
      </c>
      <c r="S27" s="18">
        <f t="shared" si="19"/>
        <v>207293.32024762823</v>
      </c>
      <c r="T27" s="18"/>
      <c r="V27" s="15">
        <f t="shared" si="20"/>
        <v>168.95845829831129</v>
      </c>
      <c r="W27" s="15">
        <f t="shared" si="7"/>
        <v>134.66697622460936</v>
      </c>
      <c r="X27" s="15">
        <f t="shared" si="1"/>
        <v>82.04131113710373</v>
      </c>
      <c r="Y27" s="15">
        <f t="shared" si="2"/>
        <v>65.3903652271107</v>
      </c>
      <c r="AA27" s="18">
        <f t="shared" si="8"/>
        <v>407523.7186339849</v>
      </c>
      <c r="AB27" s="48">
        <f t="shared" si="21"/>
        <v>19382.66936908976</v>
      </c>
      <c r="AC27" s="48">
        <f t="shared" si="9"/>
        <v>426906.3880030747</v>
      </c>
      <c r="AD27" s="18">
        <f t="shared" si="3"/>
        <v>207293.32024762823</v>
      </c>
    </row>
    <row r="28" spans="1:30" ht="12.75">
      <c r="A28">
        <v>22</v>
      </c>
      <c r="C28" s="19">
        <f t="shared" si="0"/>
        <v>0.0912</v>
      </c>
      <c r="E28" s="23">
        <f t="shared" si="10"/>
        <v>27.373368333016646</v>
      </c>
      <c r="F28" s="23">
        <f t="shared" si="4"/>
        <v>106.79340919939888</v>
      </c>
      <c r="G28" s="23">
        <f t="shared" si="5"/>
        <v>529.0018447804814</v>
      </c>
      <c r="H28" s="23">
        <f t="shared" si="11"/>
        <v>336.8313776871022</v>
      </c>
      <c r="I28" s="15">
        <f t="shared" si="6"/>
        <v>999.9999999999991</v>
      </c>
      <c r="K28" s="15">
        <f t="shared" si="12"/>
        <v>134.16677753241552</v>
      </c>
      <c r="L28" s="15">
        <f t="shared" si="13"/>
        <v>106.09975681591497</v>
      </c>
      <c r="M28" s="15">
        <f t="shared" si="14"/>
        <v>62.94442830584202</v>
      </c>
      <c r="N28" s="15">
        <f t="shared" si="15"/>
        <v>49.77676783325211</v>
      </c>
      <c r="O28" s="15"/>
      <c r="P28" s="18">
        <f t="shared" si="16"/>
        <v>334066.911764705</v>
      </c>
      <c r="Q28" s="18">
        <f t="shared" si="17"/>
        <v>16019.01137990983</v>
      </c>
      <c r="R28" s="18">
        <f t="shared" si="18"/>
        <v>350085.9231446148</v>
      </c>
      <c r="S28" s="18">
        <f t="shared" si="19"/>
        <v>164243.03166211696</v>
      </c>
      <c r="T28" s="18"/>
      <c r="V28" s="15">
        <f t="shared" si="20"/>
        <v>134.16677753241552</v>
      </c>
      <c r="W28" s="15">
        <f t="shared" si="7"/>
        <v>106.09975681591497</v>
      </c>
      <c r="X28" s="15">
        <f t="shared" si="1"/>
        <v>62.94442830584202</v>
      </c>
      <c r="Y28" s="15">
        <f t="shared" si="2"/>
        <v>49.77676783325211</v>
      </c>
      <c r="AA28" s="18">
        <f t="shared" si="8"/>
        <v>334066.911764705</v>
      </c>
      <c r="AB28" s="48">
        <f t="shared" si="21"/>
        <v>16019.01137990983</v>
      </c>
      <c r="AC28" s="48">
        <f t="shared" si="9"/>
        <v>350085.9231446148</v>
      </c>
      <c r="AD28" s="18">
        <f t="shared" si="3"/>
        <v>164243.03166211696</v>
      </c>
    </row>
    <row r="29" spans="1:30" ht="12.75">
      <c r="A29">
        <v>23</v>
      </c>
      <c r="C29" s="19">
        <f t="shared" si="0"/>
        <v>0.0912</v>
      </c>
      <c r="E29" s="23">
        <f t="shared" si="10"/>
        <v>18.581042424451702</v>
      </c>
      <c r="F29" s="23">
        <f t="shared" si="4"/>
        <v>87.33071361709769</v>
      </c>
      <c r="G29" s="23">
        <f t="shared" si="5"/>
        <v>545.0208561603912</v>
      </c>
      <c r="H29" s="23">
        <f t="shared" si="11"/>
        <v>349.06738779805846</v>
      </c>
      <c r="I29" s="15">
        <f t="shared" si="6"/>
        <v>999.9999999999991</v>
      </c>
      <c r="K29" s="15">
        <f t="shared" si="12"/>
        <v>105.91175604154938</v>
      </c>
      <c r="L29" s="15">
        <f t="shared" si="13"/>
        <v>83.15002551605238</v>
      </c>
      <c r="M29" s="15">
        <f t="shared" si="14"/>
        <v>48.00827744094286</v>
      </c>
      <c r="N29" s="15">
        <f t="shared" si="15"/>
        <v>37.6907119982988</v>
      </c>
      <c r="O29" s="15"/>
      <c r="P29" s="18">
        <f t="shared" si="16"/>
        <v>271282.6620635189</v>
      </c>
      <c r="Q29" s="18">
        <f t="shared" si="17"/>
        <v>13099.607042564652</v>
      </c>
      <c r="R29" s="18">
        <f>P29+Q29</f>
        <v>284382.26910608355</v>
      </c>
      <c r="S29" s="18">
        <f t="shared" si="19"/>
        <v>128906.39703088062</v>
      </c>
      <c r="T29" s="18"/>
      <c r="V29" s="15">
        <f t="shared" si="20"/>
        <v>105.91175604154938</v>
      </c>
      <c r="W29" s="15">
        <f t="shared" si="7"/>
        <v>83.15002551605238</v>
      </c>
      <c r="X29" s="15">
        <f t="shared" si="1"/>
        <v>48.00827744094286</v>
      </c>
      <c r="Y29" s="15">
        <f t="shared" si="2"/>
        <v>37.6907119982988</v>
      </c>
      <c r="AA29" s="18">
        <f t="shared" si="8"/>
        <v>271282.6620635189</v>
      </c>
      <c r="AB29" s="48">
        <f t="shared" si="21"/>
        <v>13099.607042564652</v>
      </c>
      <c r="AC29" s="48">
        <f t="shared" si="9"/>
        <v>284382.26910608355</v>
      </c>
      <c r="AD29" s="18">
        <f t="shared" si="3"/>
        <v>128906.39703088062</v>
      </c>
    </row>
    <row r="30" spans="1:30" ht="12.75">
      <c r="A30">
        <v>24</v>
      </c>
      <c r="C30" s="19">
        <f t="shared" si="0"/>
        <v>0.0912</v>
      </c>
      <c r="E30" s="23">
        <f t="shared" si="10"/>
        <v>12.4270011734733</v>
      </c>
      <c r="F30" s="23">
        <f t="shared" si="4"/>
        <v>70.72599567452212</v>
      </c>
      <c r="G30" s="23">
        <f t="shared" si="5"/>
        <v>558.1204632029559</v>
      </c>
      <c r="H30" s="23">
        <f t="shared" si="11"/>
        <v>358.7265399490478</v>
      </c>
      <c r="I30" s="15">
        <f t="shared" si="6"/>
        <v>999.9999999999991</v>
      </c>
      <c r="K30" s="15">
        <f t="shared" si="12"/>
        <v>83.15299684799542</v>
      </c>
      <c r="L30" s="15">
        <f t="shared" si="13"/>
        <v>64.85014787069123</v>
      </c>
      <c r="M30" s="15">
        <f t="shared" si="14"/>
        <v>36.41744817428135</v>
      </c>
      <c r="N30" s="15">
        <f t="shared" si="15"/>
        <v>28.40158489407845</v>
      </c>
      <c r="O30" s="15"/>
      <c r="P30" s="18">
        <f t="shared" si="16"/>
        <v>218391.48761030304</v>
      </c>
      <c r="Q30" s="18">
        <f t="shared" si="17"/>
        <v>10608.899351178317</v>
      </c>
      <c r="R30" s="18">
        <f aca="true" t="shared" si="22" ref="R30:R51">P30+Q30</f>
        <v>229000.38696148136</v>
      </c>
      <c r="S30" s="18">
        <f t="shared" si="19"/>
        <v>100292.3531343677</v>
      </c>
      <c r="T30" s="18"/>
      <c r="V30" s="15">
        <f t="shared" si="20"/>
        <v>83.15299684799542</v>
      </c>
      <c r="W30" s="15">
        <f t="shared" si="7"/>
        <v>64.85014787069123</v>
      </c>
      <c r="X30" s="15">
        <f t="shared" si="1"/>
        <v>36.41744817428135</v>
      </c>
      <c r="Y30" s="15">
        <f t="shared" si="2"/>
        <v>28.40158489407845</v>
      </c>
      <c r="AA30" s="18">
        <f t="shared" si="8"/>
        <v>218391.48761030304</v>
      </c>
      <c r="AB30" s="48">
        <f t="shared" si="21"/>
        <v>10608.899351178317</v>
      </c>
      <c r="AC30" s="48">
        <f t="shared" si="9"/>
        <v>229000.38696148136</v>
      </c>
      <c r="AD30" s="18">
        <f t="shared" si="3"/>
        <v>100292.3531343677</v>
      </c>
    </row>
    <row r="31" spans="1:30" ht="12.75">
      <c r="A31">
        <v>25</v>
      </c>
      <c r="C31" s="19">
        <f t="shared" si="0"/>
        <v>0.0912</v>
      </c>
      <c r="E31" s="23">
        <f t="shared" si="10"/>
        <v>8.186908373084211</v>
      </c>
      <c r="F31" s="23">
        <f t="shared" si="4"/>
        <v>56.7736358111957</v>
      </c>
      <c r="G31" s="23">
        <f t="shared" si="5"/>
        <v>568.7293625541342</v>
      </c>
      <c r="H31" s="23">
        <f t="shared" si="11"/>
        <v>366.31009326158494</v>
      </c>
      <c r="I31" s="15">
        <f t="shared" si="6"/>
        <v>999.9999999999991</v>
      </c>
      <c r="K31" s="15">
        <f t="shared" si="12"/>
        <v>64.96054418427991</v>
      </c>
      <c r="L31" s="15">
        <f t="shared" si="13"/>
        <v>50.35778981282678</v>
      </c>
      <c r="M31" s="15">
        <f t="shared" si="14"/>
        <v>27.487858692918127</v>
      </c>
      <c r="N31" s="15">
        <f t="shared" si="15"/>
        <v>21.308747145588566</v>
      </c>
      <c r="O31" s="15"/>
      <c r="P31" s="18">
        <f t="shared" si="16"/>
        <v>174414.3616201292</v>
      </c>
      <c r="Q31" s="18">
        <f t="shared" si="17"/>
        <v>8516.045371679356</v>
      </c>
      <c r="R31" s="18">
        <f t="shared" si="22"/>
        <v>182930.40699180856</v>
      </c>
      <c r="S31" s="18">
        <f t="shared" si="19"/>
        <v>77406.45096451751</v>
      </c>
      <c r="T31" s="18"/>
      <c r="V31" s="15">
        <f t="shared" si="20"/>
        <v>64.96054418427991</v>
      </c>
      <c r="W31" s="15">
        <f t="shared" si="7"/>
        <v>50.35778981282678</v>
      </c>
      <c r="X31" s="15">
        <f t="shared" si="1"/>
        <v>27.487858692918127</v>
      </c>
      <c r="Y31" s="15">
        <f t="shared" si="2"/>
        <v>21.308747145588566</v>
      </c>
      <c r="AA31" s="18">
        <f t="shared" si="8"/>
        <v>174414.3616201292</v>
      </c>
      <c r="AB31" s="48">
        <f t="shared" si="21"/>
        <v>8516.045371679356</v>
      </c>
      <c r="AC31" s="48">
        <f t="shared" si="9"/>
        <v>182930.40699180856</v>
      </c>
      <c r="AD31" s="18">
        <f t="shared" si="3"/>
        <v>77406.45096451751</v>
      </c>
    </row>
    <row r="32" spans="1:30" ht="12.75">
      <c r="A32">
        <v>26</v>
      </c>
      <c r="C32" s="19">
        <f t="shared" si="0"/>
        <v>0.0912</v>
      </c>
      <c r="E32" s="23">
        <f t="shared" si="10"/>
        <v>5.311666152457037</v>
      </c>
      <c r="F32" s="23">
        <f t="shared" si="4"/>
        <v>45.20843103053719</v>
      </c>
      <c r="G32" s="23">
        <f t="shared" si="5"/>
        <v>577.2454079258137</v>
      </c>
      <c r="H32" s="23">
        <f t="shared" si="11"/>
        <v>372.2344948911913</v>
      </c>
      <c r="I32" s="15">
        <f t="shared" si="6"/>
        <v>999.9999999999992</v>
      </c>
      <c r="K32" s="15">
        <f t="shared" si="12"/>
        <v>50.52009718299423</v>
      </c>
      <c r="L32" s="15">
        <f t="shared" si="13"/>
        <v>38.952406117737084</v>
      </c>
      <c r="M32" s="15">
        <f t="shared" si="14"/>
        <v>20.654518860493962</v>
      </c>
      <c r="N32" s="15">
        <f t="shared" si="15"/>
        <v>15.925210988929798</v>
      </c>
      <c r="O32" s="15"/>
      <c r="P32" s="18">
        <f t="shared" si="16"/>
        <v>138281.1261678401</v>
      </c>
      <c r="Q32" s="18">
        <f t="shared" si="17"/>
        <v>6781.264654580578</v>
      </c>
      <c r="R32" s="18">
        <f t="shared" si="22"/>
        <v>145062.39082242068</v>
      </c>
      <c r="S32" s="18">
        <f t="shared" si="19"/>
        <v>59306.96998339495</v>
      </c>
      <c r="T32" s="18"/>
      <c r="V32" s="15">
        <f t="shared" si="20"/>
        <v>50.52009718299423</v>
      </c>
      <c r="W32" s="15">
        <f t="shared" si="7"/>
        <v>38.952406117737084</v>
      </c>
      <c r="X32" s="15">
        <f t="shared" si="1"/>
        <v>20.654518860493962</v>
      </c>
      <c r="Y32" s="15">
        <f t="shared" si="2"/>
        <v>15.925210988929798</v>
      </c>
      <c r="AA32" s="18">
        <f t="shared" si="8"/>
        <v>138281.1261678401</v>
      </c>
      <c r="AB32" s="48">
        <f t="shared" si="21"/>
        <v>6781.264654580578</v>
      </c>
      <c r="AC32" s="48">
        <f t="shared" si="9"/>
        <v>145062.39082242068</v>
      </c>
      <c r="AD32" s="18">
        <f t="shared" si="3"/>
        <v>59306.96998339495</v>
      </c>
    </row>
    <row r="33" spans="1:30" ht="12.75">
      <c r="A33">
        <v>27</v>
      </c>
      <c r="C33" s="19">
        <f t="shared" si="0"/>
        <v>0.0912</v>
      </c>
      <c r="E33" s="23">
        <f t="shared" si="10"/>
        <v>3.3930923381895552</v>
      </c>
      <c r="F33" s="23">
        <f t="shared" si="4"/>
        <v>35.73830732713502</v>
      </c>
      <c r="G33" s="23">
        <f t="shared" si="5"/>
        <v>584.0266725803942</v>
      </c>
      <c r="H33" s="23">
        <f t="shared" si="11"/>
        <v>376.84192775428033</v>
      </c>
      <c r="I33" s="15">
        <f t="shared" si="6"/>
        <v>999.9999999999991</v>
      </c>
      <c r="K33" s="15">
        <f t="shared" si="12"/>
        <v>39.13139966532457</v>
      </c>
      <c r="L33" s="15">
        <f t="shared" si="13"/>
        <v>30.027168216631342</v>
      </c>
      <c r="M33" s="15">
        <f t="shared" si="14"/>
        <v>15.457381926581942</v>
      </c>
      <c r="N33" s="15">
        <f t="shared" si="15"/>
        <v>11.86109904751201</v>
      </c>
      <c r="O33" s="15"/>
      <c r="P33" s="18">
        <f t="shared" si="16"/>
        <v>108911.46815049983</v>
      </c>
      <c r="Q33" s="18">
        <f t="shared" si="17"/>
        <v>5360.746099070252</v>
      </c>
      <c r="R33" s="18">
        <f t="shared" si="22"/>
        <v>114272.21424957008</v>
      </c>
      <c r="S33" s="18">
        <f t="shared" si="19"/>
        <v>45138.92358460706</v>
      </c>
      <c r="T33" s="18"/>
      <c r="V33" s="15">
        <f t="shared" si="20"/>
        <v>39.13139966532457</v>
      </c>
      <c r="W33" s="15">
        <f t="shared" si="7"/>
        <v>30.027168216631342</v>
      </c>
      <c r="X33" s="15">
        <f t="shared" si="1"/>
        <v>15.457381926581942</v>
      </c>
      <c r="Y33" s="15">
        <f t="shared" si="2"/>
        <v>11.86109904751201</v>
      </c>
      <c r="AA33" s="18">
        <f t="shared" si="8"/>
        <v>108911.46815049983</v>
      </c>
      <c r="AB33" s="48">
        <f t="shared" si="21"/>
        <v>5360.746099070252</v>
      </c>
      <c r="AC33" s="48">
        <f t="shared" si="9"/>
        <v>114272.21424957008</v>
      </c>
      <c r="AD33" s="18">
        <f t="shared" si="3"/>
        <v>45138.92358460706</v>
      </c>
    </row>
    <row r="34" spans="1:30" ht="12.75">
      <c r="A34">
        <v>28</v>
      </c>
      <c r="C34" s="19">
        <f t="shared" si="0"/>
        <v>0.0912</v>
      </c>
      <c r="E34" s="23">
        <f t="shared" si="10"/>
        <v>2.1335764622535924</v>
      </c>
      <c r="F34" s="23">
        <f t="shared" si="4"/>
        <v>28.068293454523126</v>
      </c>
      <c r="G34" s="23">
        <f t="shared" si="5"/>
        <v>589.3874186794645</v>
      </c>
      <c r="H34" s="23">
        <f t="shared" si="11"/>
        <v>380.4107114037579</v>
      </c>
      <c r="I34" s="15">
        <f t="shared" si="6"/>
        <v>999.9999999999991</v>
      </c>
      <c r="K34" s="15">
        <f t="shared" si="12"/>
        <v>30.20186991677672</v>
      </c>
      <c r="L34" s="15">
        <f t="shared" si="13"/>
        <v>23.078117730033256</v>
      </c>
      <c r="M34" s="15">
        <f t="shared" si="14"/>
        <v>11.526674741857045</v>
      </c>
      <c r="N34" s="15">
        <f t="shared" si="15"/>
        <v>8.807863799870567</v>
      </c>
      <c r="O34" s="15"/>
      <c r="P34" s="18">
        <f t="shared" si="16"/>
        <v>85271.66859469617</v>
      </c>
      <c r="Q34" s="18">
        <f t="shared" si="17"/>
        <v>4210.244018178469</v>
      </c>
      <c r="R34" s="18">
        <f t="shared" si="22"/>
        <v>89481.91261287463</v>
      </c>
      <c r="S34" s="18">
        <f t="shared" si="19"/>
        <v>34151.16033576904</v>
      </c>
      <c r="T34" s="18"/>
      <c r="V34" s="15">
        <f t="shared" si="20"/>
        <v>30.20186991677672</v>
      </c>
      <c r="W34" s="15">
        <f t="shared" si="7"/>
        <v>23.078117730033256</v>
      </c>
      <c r="X34" s="15">
        <f t="shared" si="1"/>
        <v>11.526674741857045</v>
      </c>
      <c r="Y34" s="15">
        <f t="shared" si="2"/>
        <v>8.807863799870567</v>
      </c>
      <c r="AA34" s="18">
        <f t="shared" si="8"/>
        <v>85271.66859469617</v>
      </c>
      <c r="AB34" s="48">
        <f t="shared" si="21"/>
        <v>4210.244018178469</v>
      </c>
      <c r="AC34" s="48">
        <f t="shared" si="9"/>
        <v>89481.91261287463</v>
      </c>
      <c r="AD34" s="18">
        <f t="shared" si="3"/>
        <v>34151.16033576904</v>
      </c>
    </row>
    <row r="35" spans="1:30" ht="12.75">
      <c r="A35">
        <v>29</v>
      </c>
      <c r="C35" s="19">
        <f t="shared" si="0"/>
        <v>0.0912</v>
      </c>
      <c r="E35" s="23">
        <f t="shared" si="10"/>
        <v>1.320257114842523</v>
      </c>
      <c r="F35" s="23">
        <f t="shared" si="4"/>
        <v>21.916958247345686</v>
      </c>
      <c r="G35" s="23">
        <f t="shared" si="5"/>
        <v>593.597662697643</v>
      </c>
      <c r="H35" s="23">
        <f t="shared" si="11"/>
        <v>383.1651219401679</v>
      </c>
      <c r="I35" s="15">
        <f t="shared" si="6"/>
        <v>999.9999999999991</v>
      </c>
      <c r="K35" s="15">
        <f t="shared" si="12"/>
        <v>23.23721536218821</v>
      </c>
      <c r="L35" s="15">
        <f t="shared" si="13"/>
        <v>17.69196294460966</v>
      </c>
      <c r="M35" s="15">
        <f t="shared" si="14"/>
        <v>8.568680291526054</v>
      </c>
      <c r="N35" s="15">
        <f t="shared" si="15"/>
        <v>6.5238786936822715</v>
      </c>
      <c r="O35" s="15"/>
      <c r="P35" s="18">
        <f t="shared" si="16"/>
        <v>66411.00329945833</v>
      </c>
      <c r="Q35" s="18">
        <f t="shared" si="17"/>
        <v>3287.543737101853</v>
      </c>
      <c r="R35" s="18">
        <f t="shared" si="22"/>
        <v>69698.54703656018</v>
      </c>
      <c r="S35" s="18">
        <f t="shared" si="19"/>
        <v>25701.210624057116</v>
      </c>
      <c r="T35" s="18"/>
      <c r="V35" s="15">
        <f t="shared" si="20"/>
        <v>23.23721536218821</v>
      </c>
      <c r="W35" s="15">
        <f t="shared" si="7"/>
        <v>17.69196294460966</v>
      </c>
      <c r="X35" s="15">
        <f t="shared" si="1"/>
        <v>8.568680291526054</v>
      </c>
      <c r="Y35" s="15">
        <f t="shared" si="2"/>
        <v>6.5238786936822715</v>
      </c>
      <c r="AA35" s="18">
        <f t="shared" si="8"/>
        <v>66411.00329945833</v>
      </c>
      <c r="AB35" s="48">
        <f t="shared" si="21"/>
        <v>3287.543737101853</v>
      </c>
      <c r="AC35" s="48">
        <f t="shared" si="9"/>
        <v>69698.54703656018</v>
      </c>
      <c r="AD35" s="18">
        <f t="shared" si="3"/>
        <v>25701.210624057116</v>
      </c>
    </row>
    <row r="36" spans="1:30" ht="12.75">
      <c r="A36">
        <v>30</v>
      </c>
      <c r="C36" s="19">
        <f t="shared" si="0"/>
        <v>0.1958</v>
      </c>
      <c r="E36" s="23">
        <f t="shared" si="10"/>
        <v>0.803772531516128</v>
      </c>
      <c r="F36" s="23">
        <f t="shared" si="4"/>
        <v>17.02666505253866</v>
      </c>
      <c r="G36" s="23">
        <f t="shared" si="5"/>
        <v>596.8852064347449</v>
      </c>
      <c r="H36" s="23">
        <f t="shared" si="11"/>
        <v>385.2843559811995</v>
      </c>
      <c r="I36" s="15">
        <f t="shared" si="6"/>
        <v>999.9999999999992</v>
      </c>
      <c r="K36" s="15">
        <f t="shared" si="12"/>
        <v>17.83043758405479</v>
      </c>
      <c r="L36" s="15">
        <f t="shared" si="13"/>
        <v>13.533582694344318</v>
      </c>
      <c r="M36" s="15">
        <f t="shared" si="14"/>
        <v>6.352599962790596</v>
      </c>
      <c r="N36" s="15">
        <f t="shared" si="15"/>
        <v>4.821723332095818</v>
      </c>
      <c r="O36" s="15"/>
      <c r="P36" s="18">
        <f t="shared" si="16"/>
        <v>51481.88142337404</v>
      </c>
      <c r="Q36" s="18">
        <f t="shared" si="17"/>
        <v>2553.9997578807993</v>
      </c>
      <c r="R36" s="18">
        <f t="shared" si="22"/>
        <v>54035.88118125484</v>
      </c>
      <c r="S36" s="18">
        <f t="shared" si="19"/>
        <v>19251.817862752334</v>
      </c>
      <c r="T36" s="18"/>
      <c r="V36" s="15">
        <f t="shared" si="20"/>
        <v>17.83043758405479</v>
      </c>
      <c r="W36" s="15">
        <f t="shared" si="7"/>
        <v>13.533582694344318</v>
      </c>
      <c r="X36" s="15">
        <f t="shared" si="1"/>
        <v>6.352599962790596</v>
      </c>
      <c r="Y36" s="15">
        <f t="shared" si="2"/>
        <v>4.821723332095818</v>
      </c>
      <c r="AA36" s="18">
        <f t="shared" si="8"/>
        <v>51481.88142337404</v>
      </c>
      <c r="AB36" s="48">
        <f t="shared" si="21"/>
        <v>2553.9997578807993</v>
      </c>
      <c r="AC36" s="48">
        <f t="shared" si="9"/>
        <v>54035.88118125484</v>
      </c>
      <c r="AD36" s="18">
        <f t="shared" si="3"/>
        <v>19251.817862752334</v>
      </c>
    </row>
    <row r="37" spans="1:30" ht="12.75">
      <c r="A37">
        <v>31</v>
      </c>
      <c r="C37" s="19">
        <f t="shared" si="0"/>
        <v>0.1958</v>
      </c>
      <c r="E37" s="23">
        <f t="shared" si="10"/>
        <v>0.39722438507527047</v>
      </c>
      <c r="F37" s="23">
        <f t="shared" si="4"/>
        <v>11.388013762140792</v>
      </c>
      <c r="G37" s="23">
        <f t="shared" si="5"/>
        <v>599.4392061926256</v>
      </c>
      <c r="H37" s="23">
        <f t="shared" si="11"/>
        <v>388.7755556601574</v>
      </c>
      <c r="I37" s="15">
        <f t="shared" si="6"/>
        <v>999.9999999999991</v>
      </c>
      <c r="K37" s="15">
        <f t="shared" si="12"/>
        <v>11.785238147216063</v>
      </c>
      <c r="L37" s="15">
        <f t="shared" si="13"/>
        <v>8.9183734874271</v>
      </c>
      <c r="M37" s="15">
        <f t="shared" si="14"/>
        <v>4.056836633487693</v>
      </c>
      <c r="N37" s="15">
        <f t="shared" si="15"/>
        <v>3.069974812809894</v>
      </c>
      <c r="O37" s="15"/>
      <c r="P37" s="18">
        <f t="shared" si="16"/>
        <v>34362.65347896001</v>
      </c>
      <c r="Q37" s="18">
        <f t="shared" si="17"/>
        <v>1708.2020643211188</v>
      </c>
      <c r="R37" s="18">
        <f t="shared" si="22"/>
        <v>36070.85554328113</v>
      </c>
      <c r="S37" s="18">
        <f t="shared" si="19"/>
        <v>12416.683171039083</v>
      </c>
      <c r="T37" s="18"/>
      <c r="V37" s="15">
        <f t="shared" si="20"/>
        <v>11.785238147216063</v>
      </c>
      <c r="W37" s="15">
        <f t="shared" si="7"/>
        <v>8.9183734874271</v>
      </c>
      <c r="X37" s="15">
        <f t="shared" si="1"/>
        <v>4.056836633487693</v>
      </c>
      <c r="Y37" s="15">
        <f t="shared" si="2"/>
        <v>3.069974812809894</v>
      </c>
      <c r="AA37" s="18">
        <f t="shared" si="8"/>
        <v>34362.65347896001</v>
      </c>
      <c r="AB37" s="48">
        <f t="shared" si="21"/>
        <v>1708.2020643211188</v>
      </c>
      <c r="AC37" s="48">
        <f t="shared" si="9"/>
        <v>36070.85554328113</v>
      </c>
      <c r="AD37" s="18">
        <f t="shared" si="3"/>
        <v>12416.683171039083</v>
      </c>
    </row>
    <row r="38" spans="1:30" ht="12.75">
      <c r="A38">
        <v>32</v>
      </c>
      <c r="C38" s="19">
        <f t="shared" si="0"/>
        <v>0.1958</v>
      </c>
      <c r="E38" s="23">
        <f t="shared" si="10"/>
        <v>0.19233604725344594</v>
      </c>
      <c r="F38" s="23">
        <f t="shared" si="4"/>
        <v>7.577150406416592</v>
      </c>
      <c r="G38" s="23">
        <f t="shared" si="5"/>
        <v>601.1474082569467</v>
      </c>
      <c r="H38" s="23">
        <f t="shared" si="11"/>
        <v>391.0831052893823</v>
      </c>
      <c r="I38" s="15">
        <f t="shared" si="6"/>
        <v>999.9999999999991</v>
      </c>
      <c r="K38" s="15">
        <f t="shared" si="12"/>
        <v>7.769486453670038</v>
      </c>
      <c r="L38" s="15">
        <f t="shared" si="13"/>
        <v>5.865582049703218</v>
      </c>
      <c r="M38" s="15">
        <f t="shared" si="14"/>
        <v>2.5840512356504757</v>
      </c>
      <c r="N38" s="15">
        <f t="shared" si="15"/>
        <v>1.9508322247199779</v>
      </c>
      <c r="O38" s="15"/>
      <c r="P38" s="18">
        <f t="shared" si="16"/>
        <v>22827.619242876503</v>
      </c>
      <c r="Q38" s="18">
        <f t="shared" si="17"/>
        <v>1136.5725609624888</v>
      </c>
      <c r="R38" s="18">
        <f t="shared" si="22"/>
        <v>23964.191803838992</v>
      </c>
      <c r="S38" s="18">
        <f t="shared" si="19"/>
        <v>7970.243569035899</v>
      </c>
      <c r="T38" s="18"/>
      <c r="V38" s="15">
        <f t="shared" si="20"/>
        <v>7.769486453670038</v>
      </c>
      <c r="W38" s="15">
        <f t="shared" si="7"/>
        <v>5.865582049703218</v>
      </c>
      <c r="X38" s="15">
        <f t="shared" si="1"/>
        <v>2.5840512356504757</v>
      </c>
      <c r="Y38" s="15">
        <f t="shared" si="2"/>
        <v>1.9508322247199779</v>
      </c>
      <c r="AA38" s="18">
        <f t="shared" si="8"/>
        <v>22827.619242876503</v>
      </c>
      <c r="AB38" s="48">
        <f t="shared" si="21"/>
        <v>1136.5725609624888</v>
      </c>
      <c r="AC38" s="48">
        <f t="shared" si="9"/>
        <v>23964.191803838992</v>
      </c>
      <c r="AD38" s="18">
        <f t="shared" si="3"/>
        <v>7970.243569035899</v>
      </c>
    </row>
    <row r="39" spans="1:30" ht="12.75">
      <c r="A39">
        <v>33</v>
      </c>
      <c r="C39" s="19">
        <f t="shared" si="0"/>
        <v>0.1958</v>
      </c>
      <c r="E39" s="23">
        <f t="shared" si="10"/>
        <v>0.09120575360758405</v>
      </c>
      <c r="F39" s="23">
        <f t="shared" si="4"/>
        <v>5.020442691471372</v>
      </c>
      <c r="G39" s="23">
        <f t="shared" si="5"/>
        <v>602.2839808179092</v>
      </c>
      <c r="H39" s="23">
        <f t="shared" si="11"/>
        <v>392.60437073701087</v>
      </c>
      <c r="I39" s="15">
        <f t="shared" si="6"/>
        <v>999.999999999999</v>
      </c>
      <c r="K39" s="15">
        <f t="shared" si="12"/>
        <v>5.111648445078956</v>
      </c>
      <c r="L39" s="15">
        <f t="shared" si="13"/>
        <v>3.8519774845307335</v>
      </c>
      <c r="M39" s="15">
        <f t="shared" si="14"/>
        <v>1.6425909824629294</v>
      </c>
      <c r="N39" s="15">
        <f t="shared" si="15"/>
        <v>1.2378048977197784</v>
      </c>
      <c r="O39" s="15"/>
      <c r="P39" s="18">
        <f t="shared" si="16"/>
        <v>15106.930951217908</v>
      </c>
      <c r="Q39" s="18">
        <f t="shared" si="17"/>
        <v>753.0664037207058</v>
      </c>
      <c r="R39" s="18">
        <f t="shared" si="22"/>
        <v>15859.997354938614</v>
      </c>
      <c r="S39" s="18">
        <f t="shared" si="19"/>
        <v>5096.494588196525</v>
      </c>
      <c r="T39" s="18"/>
      <c r="V39" s="15">
        <f t="shared" si="20"/>
        <v>5.111648445078956</v>
      </c>
      <c r="W39" s="15">
        <f t="shared" si="7"/>
        <v>3.8519774845307335</v>
      </c>
      <c r="X39" s="15">
        <f t="shared" si="1"/>
        <v>1.6425909824629294</v>
      </c>
      <c r="Y39" s="15">
        <f t="shared" si="2"/>
        <v>1.2378048977197784</v>
      </c>
      <c r="AA39" s="18">
        <f t="shared" si="8"/>
        <v>15106.930951217908</v>
      </c>
      <c r="AB39" s="48">
        <f t="shared" si="21"/>
        <v>753.0664037207058</v>
      </c>
      <c r="AC39" s="48">
        <f t="shared" si="9"/>
        <v>15859.997354938614</v>
      </c>
      <c r="AD39" s="18">
        <f t="shared" si="3"/>
        <v>5096.494588196525</v>
      </c>
    </row>
    <row r="40" spans="1:30" ht="12.75">
      <c r="A40">
        <v>34</v>
      </c>
      <c r="C40" s="19">
        <f t="shared" si="0"/>
        <v>0.1958</v>
      </c>
      <c r="E40" s="23">
        <f t="shared" si="10"/>
        <v>0.04233771082464051</v>
      </c>
      <c r="F40" s="23">
        <f t="shared" si="4"/>
        <v>3.3153835649871497</v>
      </c>
      <c r="G40" s="23">
        <f t="shared" si="5"/>
        <v>603.0370472216299</v>
      </c>
      <c r="H40" s="23">
        <f t="shared" si="11"/>
        <v>393.60523150255733</v>
      </c>
      <c r="I40" s="15">
        <f t="shared" si="6"/>
        <v>999.999999999999</v>
      </c>
      <c r="K40" s="15">
        <f t="shared" si="12"/>
        <v>3.35772127581179</v>
      </c>
      <c r="L40" s="15">
        <f t="shared" si="13"/>
        <v>2.526758499023771</v>
      </c>
      <c r="M40" s="15">
        <f t="shared" si="14"/>
        <v>1.0424920448132216</v>
      </c>
      <c r="N40" s="15">
        <f t="shared" si="15"/>
        <v>0.7844980026698701</v>
      </c>
      <c r="O40" s="15"/>
      <c r="P40" s="18">
        <f t="shared" si="16"/>
        <v>9967.31955037377</v>
      </c>
      <c r="Q40" s="18">
        <f t="shared" si="17"/>
        <v>497.30753474807244</v>
      </c>
      <c r="R40" s="18">
        <f t="shared" si="22"/>
        <v>10464.627085121841</v>
      </c>
      <c r="S40" s="18">
        <f t="shared" si="19"/>
        <v>3249.016101117259</v>
      </c>
      <c r="T40" s="18"/>
      <c r="V40" s="15">
        <f t="shared" si="20"/>
        <v>3.35772127581179</v>
      </c>
      <c r="W40" s="15">
        <f t="shared" si="7"/>
        <v>2.526758499023771</v>
      </c>
      <c r="X40" s="15">
        <f t="shared" si="1"/>
        <v>1.0424920448132216</v>
      </c>
      <c r="Y40" s="15">
        <f t="shared" si="2"/>
        <v>0.7844980026698701</v>
      </c>
      <c r="AA40" s="18">
        <f t="shared" si="8"/>
        <v>9967.31955037377</v>
      </c>
      <c r="AB40" s="48">
        <f t="shared" si="21"/>
        <v>497.30753474807244</v>
      </c>
      <c r="AC40" s="48">
        <f t="shared" si="9"/>
        <v>10464.627085121841</v>
      </c>
      <c r="AD40" s="18">
        <f t="shared" si="3"/>
        <v>3249.016101117259</v>
      </c>
    </row>
    <row r="41" spans="1:30" ht="12.75">
      <c r="A41">
        <v>35</v>
      </c>
      <c r="C41" s="19">
        <f t="shared" si="0"/>
        <v>0.1958</v>
      </c>
      <c r="E41" s="23">
        <f t="shared" si="10"/>
        <v>0.019229788256551715</v>
      </c>
      <c r="F41" s="23">
        <f t="shared" si="4"/>
        <v>2.183742127003218</v>
      </c>
      <c r="G41" s="23">
        <f t="shared" si="5"/>
        <v>603.534354756378</v>
      </c>
      <c r="H41" s="23">
        <f t="shared" si="11"/>
        <v>394.26267332836125</v>
      </c>
      <c r="I41" s="15">
        <f t="shared" si="6"/>
        <v>999.9999999999991</v>
      </c>
      <c r="K41" s="15">
        <f t="shared" si="12"/>
        <v>2.2029719152597695</v>
      </c>
      <c r="L41" s="15">
        <f t="shared" si="13"/>
        <v>1.6560748940961376</v>
      </c>
      <c r="M41" s="15">
        <f t="shared" si="14"/>
        <v>0.6608406014606524</v>
      </c>
      <c r="N41" s="15">
        <f t="shared" si="15"/>
        <v>0.4967841494017995</v>
      </c>
      <c r="O41" s="15"/>
      <c r="P41" s="18">
        <f t="shared" si="16"/>
        <v>6560.841275137929</v>
      </c>
      <c r="Q41" s="18">
        <f t="shared" si="17"/>
        <v>327.5613190504826</v>
      </c>
      <c r="R41" s="18">
        <f t="shared" si="22"/>
        <v>6888.402594188412</v>
      </c>
      <c r="S41" s="18">
        <f t="shared" si="19"/>
        <v>2066.361392042445</v>
      </c>
      <c r="T41" s="18"/>
      <c r="V41" s="15">
        <f t="shared" si="20"/>
        <v>2.2029719152597695</v>
      </c>
      <c r="W41" s="15">
        <f t="shared" si="7"/>
        <v>1.6560748940961376</v>
      </c>
      <c r="X41" s="15">
        <f t="shared" si="1"/>
        <v>0.6608406014606524</v>
      </c>
      <c r="Y41" s="15">
        <f t="shared" si="2"/>
        <v>0.4967841494017995</v>
      </c>
      <c r="AA41" s="18">
        <f t="shared" si="8"/>
        <v>6560.841275137929</v>
      </c>
      <c r="AB41" s="48">
        <f t="shared" si="21"/>
        <v>327.5613190504826</v>
      </c>
      <c r="AC41" s="48">
        <f t="shared" si="9"/>
        <v>6888.402594188412</v>
      </c>
      <c r="AD41" s="18">
        <f t="shared" si="3"/>
        <v>2066.361392042445</v>
      </c>
    </row>
    <row r="42" spans="1:30" ht="12.75">
      <c r="A42">
        <v>36</v>
      </c>
      <c r="C42" s="19">
        <f t="shared" si="0"/>
        <v>0.1958</v>
      </c>
      <c r="E42" s="23">
        <f t="shared" si="10"/>
        <v>0.008541871943560273</v>
      </c>
      <c r="F42" s="23">
        <f t="shared" si="4"/>
        <v>1.4355268232578637</v>
      </c>
      <c r="G42" s="23">
        <f t="shared" si="5"/>
        <v>603.8619160754284</v>
      </c>
      <c r="H42" s="23">
        <f t="shared" si="11"/>
        <v>394.69401522936914</v>
      </c>
      <c r="I42" s="15">
        <f t="shared" si="6"/>
        <v>999.999999999999</v>
      </c>
      <c r="K42" s="15">
        <f t="shared" si="12"/>
        <v>1.4440686952014241</v>
      </c>
      <c r="L42" s="15">
        <f t="shared" si="13"/>
        <v>1.08475989578978</v>
      </c>
      <c r="M42" s="15">
        <f t="shared" si="14"/>
        <v>0.41853835285535407</v>
      </c>
      <c r="N42" s="15">
        <f t="shared" si="15"/>
        <v>0.31439890743152804</v>
      </c>
      <c r="O42" s="15"/>
      <c r="P42" s="18">
        <f t="shared" si="16"/>
        <v>4310.851405745371</v>
      </c>
      <c r="Q42" s="18">
        <f t="shared" si="17"/>
        <v>215.32902348867955</v>
      </c>
      <c r="R42" s="18">
        <f t="shared" si="22"/>
        <v>4526.180429234051</v>
      </c>
      <c r="S42" s="18">
        <f t="shared" si="19"/>
        <v>1311.835169526699</v>
      </c>
      <c r="T42" s="18"/>
      <c r="V42" s="15">
        <f t="shared" si="20"/>
        <v>1.4440686952014241</v>
      </c>
      <c r="W42" s="15">
        <f t="shared" si="7"/>
        <v>1.08475989578978</v>
      </c>
      <c r="X42" s="15">
        <f t="shared" si="1"/>
        <v>0.41853835285535407</v>
      </c>
      <c r="Y42" s="15">
        <f t="shared" si="2"/>
        <v>0.31439890743152804</v>
      </c>
      <c r="AA42" s="18">
        <f t="shared" si="8"/>
        <v>4310.851405745371</v>
      </c>
      <c r="AB42" s="48">
        <f t="shared" si="21"/>
        <v>215.32902348867955</v>
      </c>
      <c r="AC42" s="48">
        <f t="shared" si="9"/>
        <v>4526.180429234051</v>
      </c>
      <c r="AD42" s="18">
        <f t="shared" si="3"/>
        <v>1311.835169526699</v>
      </c>
    </row>
    <row r="43" spans="1:30" ht="12.75">
      <c r="A43">
        <v>37</v>
      </c>
      <c r="C43" s="19">
        <f t="shared" si="0"/>
        <v>0.1958</v>
      </c>
      <c r="E43" s="23">
        <f t="shared" si="10"/>
        <v>0.0037088807978938707</v>
      </c>
      <c r="F43" s="23">
        <f t="shared" si="4"/>
        <v>0.9422821403944118</v>
      </c>
      <c r="G43" s="23">
        <f t="shared" si="5"/>
        <v>604.0772450989172</v>
      </c>
      <c r="H43" s="23">
        <f t="shared" si="11"/>
        <v>394.9767638798896</v>
      </c>
      <c r="I43" s="15">
        <f t="shared" si="6"/>
        <v>999.9999999999991</v>
      </c>
      <c r="K43" s="15">
        <f t="shared" si="12"/>
        <v>0.9459910211923057</v>
      </c>
      <c r="L43" s="15">
        <f t="shared" si="13"/>
        <v>0.710235042053808</v>
      </c>
      <c r="M43" s="15">
        <f t="shared" si="14"/>
        <v>0.2649073889183402</v>
      </c>
      <c r="N43" s="15">
        <f t="shared" si="15"/>
        <v>0.19888826246114494</v>
      </c>
      <c r="O43" s="15"/>
      <c r="P43" s="18">
        <f t="shared" si="16"/>
        <v>2828.7008615821824</v>
      </c>
      <c r="Q43" s="18">
        <f t="shared" si="17"/>
        <v>141.34232105916178</v>
      </c>
      <c r="R43" s="18">
        <f t="shared" si="22"/>
        <v>2970.043182641344</v>
      </c>
      <c r="S43" s="18">
        <f t="shared" si="19"/>
        <v>831.7059748586066</v>
      </c>
      <c r="T43" s="18"/>
      <c r="V43" s="15">
        <f t="shared" si="20"/>
        <v>0.9459910211923057</v>
      </c>
      <c r="W43" s="15">
        <f t="shared" si="7"/>
        <v>0.710235042053808</v>
      </c>
      <c r="X43" s="15">
        <f t="shared" si="1"/>
        <v>0.2649073889183402</v>
      </c>
      <c r="Y43" s="15">
        <f t="shared" si="2"/>
        <v>0.19888826246114494</v>
      </c>
      <c r="AA43" s="18">
        <f t="shared" si="8"/>
        <v>2828.7008615821824</v>
      </c>
      <c r="AB43" s="48">
        <f t="shared" si="21"/>
        <v>141.34232105916178</v>
      </c>
      <c r="AC43" s="48">
        <f t="shared" si="9"/>
        <v>2970.043182641344</v>
      </c>
      <c r="AD43" s="18">
        <f t="shared" si="3"/>
        <v>831.7059748586066</v>
      </c>
    </row>
    <row r="44" spans="1:30" ht="12.75">
      <c r="A44">
        <v>38</v>
      </c>
      <c r="C44" s="19">
        <f t="shared" si="0"/>
        <v>0.1958</v>
      </c>
      <c r="E44" s="23">
        <f t="shared" si="10"/>
        <v>0.00157330723446658</v>
      </c>
      <c r="F44" s="23">
        <f t="shared" si="4"/>
        <v>0.6178503509492239</v>
      </c>
      <c r="G44" s="23">
        <f t="shared" si="5"/>
        <v>604.2185874199763</v>
      </c>
      <c r="H44" s="23">
        <f t="shared" si="11"/>
        <v>395.161988921839</v>
      </c>
      <c r="I44" s="15">
        <f t="shared" si="6"/>
        <v>999.999999999999</v>
      </c>
      <c r="K44" s="15">
        <f t="shared" si="12"/>
        <v>0.6194236581836905</v>
      </c>
      <c r="L44" s="15">
        <f t="shared" si="13"/>
        <v>0.46488240508466117</v>
      </c>
      <c r="M44" s="15">
        <f t="shared" si="14"/>
        <v>0.16759246802866715</v>
      </c>
      <c r="N44" s="15">
        <f t="shared" si="15"/>
        <v>0.12577948643372042</v>
      </c>
      <c r="O44" s="15"/>
      <c r="P44" s="18">
        <f t="shared" si="16"/>
        <v>1854.337706464905</v>
      </c>
      <c r="Q44" s="18">
        <f t="shared" si="17"/>
        <v>92.67755264238359</v>
      </c>
      <c r="R44" s="18">
        <f t="shared" si="22"/>
        <v>1947.0152591072886</v>
      </c>
      <c r="S44" s="18">
        <f t="shared" si="19"/>
        <v>526.7882300783858</v>
      </c>
      <c r="T44" s="18"/>
      <c r="V44" s="15">
        <f t="shared" si="20"/>
        <v>0.6194236581836905</v>
      </c>
      <c r="W44" s="15">
        <f t="shared" si="7"/>
        <v>0.46488240508466117</v>
      </c>
      <c r="X44" s="15">
        <f t="shared" si="1"/>
        <v>0.16759246802866715</v>
      </c>
      <c r="Y44" s="15">
        <f t="shared" si="2"/>
        <v>0.12577948643372042</v>
      </c>
      <c r="AA44" s="18">
        <f t="shared" si="8"/>
        <v>1854.337706464905</v>
      </c>
      <c r="AB44" s="48">
        <f t="shared" si="21"/>
        <v>92.67755264238359</v>
      </c>
      <c r="AC44" s="48">
        <f t="shared" si="9"/>
        <v>1947.0152591072886</v>
      </c>
      <c r="AD44" s="18">
        <f t="shared" si="3"/>
        <v>526.7882300783858</v>
      </c>
    </row>
    <row r="45" spans="1:30" ht="12.75">
      <c r="A45">
        <v>39</v>
      </c>
      <c r="C45" s="19">
        <f t="shared" si="0"/>
        <v>0.1958</v>
      </c>
      <c r="E45" s="23">
        <f t="shared" si="10"/>
        <v>0.0006516638565160574</v>
      </c>
      <c r="F45" s="23">
        <f t="shared" si="4"/>
        <v>0.4048112894124242</v>
      </c>
      <c r="G45" s="23">
        <f t="shared" si="5"/>
        <v>604.3112649726187</v>
      </c>
      <c r="H45" s="23">
        <f t="shared" si="11"/>
        <v>395.2832720741114</v>
      </c>
      <c r="I45" s="15">
        <f t="shared" si="6"/>
        <v>999.9999999999991</v>
      </c>
      <c r="K45" s="15">
        <f t="shared" si="12"/>
        <v>0.4054629532689403</v>
      </c>
      <c r="L45" s="15">
        <f t="shared" si="13"/>
        <v>0.3042275477230084</v>
      </c>
      <c r="M45" s="15">
        <f t="shared" si="14"/>
        <v>0.10599308612900396</v>
      </c>
      <c r="N45" s="15">
        <f t="shared" si="15"/>
        <v>0.07952888521292838</v>
      </c>
      <c r="O45" s="15"/>
      <c r="P45" s="18">
        <f t="shared" si="16"/>
        <v>1214.7597001655308</v>
      </c>
      <c r="Q45" s="18">
        <f t="shared" si="17"/>
        <v>60.72169341186363</v>
      </c>
      <c r="R45" s="18">
        <f t="shared" si="22"/>
        <v>1275.4813935773946</v>
      </c>
      <c r="S45" s="18">
        <f t="shared" si="19"/>
        <v>333.4267856420384</v>
      </c>
      <c r="T45" s="18"/>
      <c r="V45" s="15">
        <f t="shared" si="20"/>
        <v>0.4054629532689403</v>
      </c>
      <c r="W45" s="15">
        <f t="shared" si="7"/>
        <v>0.3042275477230084</v>
      </c>
      <c r="X45" s="15">
        <f t="shared" si="1"/>
        <v>0.10599308612900396</v>
      </c>
      <c r="Y45" s="15">
        <f t="shared" si="2"/>
        <v>0.07952888521292838</v>
      </c>
      <c r="AA45" s="18">
        <f t="shared" si="8"/>
        <v>1214.7597001655308</v>
      </c>
      <c r="AB45" s="48">
        <f t="shared" si="21"/>
        <v>60.72169341186363</v>
      </c>
      <c r="AC45" s="48">
        <f t="shared" si="9"/>
        <v>1275.4813935773946</v>
      </c>
      <c r="AD45" s="18">
        <f t="shared" si="3"/>
        <v>333.4267856420384</v>
      </c>
    </row>
    <row r="46" spans="1:30" ht="12.75">
      <c r="A46">
        <v>40</v>
      </c>
      <c r="C46" s="19">
        <f t="shared" si="0"/>
        <v>0.1958</v>
      </c>
      <c r="E46" s="23">
        <f t="shared" si="10"/>
        <v>0.0002634025308037904</v>
      </c>
      <c r="F46" s="23">
        <f t="shared" si="4"/>
        <v>0.26508821107621433</v>
      </c>
      <c r="G46" s="23">
        <f t="shared" si="5"/>
        <v>604.3719866660306</v>
      </c>
      <c r="H46" s="23">
        <f t="shared" si="11"/>
        <v>395.3626617203615</v>
      </c>
      <c r="I46" s="15">
        <f t="shared" si="6"/>
        <v>999.9999999999991</v>
      </c>
      <c r="K46" s="15">
        <f t="shared" si="12"/>
        <v>0.26535161360701814</v>
      </c>
      <c r="L46" s="15">
        <f t="shared" si="13"/>
        <v>0.19906639071142437</v>
      </c>
      <c r="M46" s="15">
        <f t="shared" si="14"/>
        <v>0.06702051198814102</v>
      </c>
      <c r="N46" s="15">
        <f t="shared" si="15"/>
        <v>0.05027868963657253</v>
      </c>
      <c r="O46" s="15"/>
      <c r="P46" s="18">
        <f t="shared" si="16"/>
        <v>795.3963344940449</v>
      </c>
      <c r="Q46" s="18">
        <f t="shared" si="17"/>
        <v>39.76323166143215</v>
      </c>
      <c r="R46" s="18">
        <f t="shared" si="22"/>
        <v>835.1595661554771</v>
      </c>
      <c r="S46" s="18">
        <f t="shared" si="19"/>
        <v>210.93831296020963</v>
      </c>
      <c r="T46" s="18"/>
      <c r="V46" s="15">
        <f t="shared" si="20"/>
        <v>0.26535161360701814</v>
      </c>
      <c r="W46" s="15">
        <f t="shared" si="7"/>
        <v>0.19906639071142437</v>
      </c>
      <c r="X46" s="15">
        <f t="shared" si="1"/>
        <v>0.06702051198814102</v>
      </c>
      <c r="Y46" s="15">
        <f t="shared" si="2"/>
        <v>0.05027868963657253</v>
      </c>
      <c r="AA46" s="18">
        <f t="shared" si="8"/>
        <v>795.3963344940449</v>
      </c>
      <c r="AB46" s="48">
        <f t="shared" si="21"/>
        <v>39.76323166143215</v>
      </c>
      <c r="AC46" s="48">
        <f t="shared" si="9"/>
        <v>835.1595661554771</v>
      </c>
      <c r="AD46" s="18">
        <f t="shared" si="3"/>
        <v>210.93831296020963</v>
      </c>
    </row>
    <row r="47" spans="1:30" ht="12.75">
      <c r="A47">
        <v>41</v>
      </c>
      <c r="C47" s="19">
        <f t="shared" si="0"/>
        <v>0.1958</v>
      </c>
      <c r="E47" s="23">
        <f t="shared" si="10"/>
        <v>0.00010383327764285418</v>
      </c>
      <c r="F47" s="23">
        <f t="shared" si="4"/>
        <v>0.17352870272368898</v>
      </c>
      <c r="G47" s="23">
        <f t="shared" si="5"/>
        <v>604.4117498976921</v>
      </c>
      <c r="H47" s="23">
        <f t="shared" si="11"/>
        <v>395.41461756630576</v>
      </c>
      <c r="I47" s="15">
        <f t="shared" si="6"/>
        <v>999.9999999999992</v>
      </c>
      <c r="K47" s="15">
        <f t="shared" si="12"/>
        <v>0.17363253600133183</v>
      </c>
      <c r="L47" s="15">
        <f t="shared" si="13"/>
        <v>0.13024516865652747</v>
      </c>
      <c r="M47" s="15">
        <f t="shared" si="14"/>
        <v>0.04237178567801153</v>
      </c>
      <c r="N47" s="15">
        <f t="shared" si="15"/>
        <v>0.03178390697391252</v>
      </c>
      <c r="O47" s="15"/>
      <c r="P47" s="18">
        <f t="shared" si="16"/>
        <v>520.6380248098884</v>
      </c>
      <c r="Q47" s="18">
        <f t="shared" si="17"/>
        <v>26.029305408553345</v>
      </c>
      <c r="R47" s="18">
        <f>P47+Q47</f>
        <v>546.6673302184417</v>
      </c>
      <c r="S47" s="18">
        <f t="shared" si="19"/>
        <v>133.40397765663516</v>
      </c>
      <c r="T47" s="18"/>
      <c r="V47" s="15">
        <f t="shared" si="20"/>
        <v>0.17363253600133183</v>
      </c>
      <c r="W47" s="15">
        <f t="shared" si="7"/>
        <v>0.13024516865652747</v>
      </c>
      <c r="X47" s="15">
        <f t="shared" si="1"/>
        <v>0.04237178567801153</v>
      </c>
      <c r="Y47" s="15">
        <f t="shared" si="2"/>
        <v>0.03178390697391252</v>
      </c>
      <c r="AA47" s="18">
        <f t="shared" si="8"/>
        <v>520.6380248098884</v>
      </c>
      <c r="AB47" s="48">
        <f t="shared" si="21"/>
        <v>26.029305408553345</v>
      </c>
      <c r="AC47" s="48">
        <f t="shared" si="9"/>
        <v>546.6673302184417</v>
      </c>
      <c r="AD47" s="18">
        <f t="shared" si="3"/>
        <v>133.40397765663516</v>
      </c>
    </row>
    <row r="48" spans="1:30" ht="12.75">
      <c r="A48">
        <v>42</v>
      </c>
      <c r="C48" s="19">
        <f t="shared" si="0"/>
        <v>0.1958</v>
      </c>
      <c r="E48" s="23">
        <f t="shared" si="10"/>
        <v>3.989274527038459E-05</v>
      </c>
      <c r="F48" s="23">
        <f t="shared" si="4"/>
        <v>0.11356608729844733</v>
      </c>
      <c r="G48" s="23">
        <f t="shared" si="5"/>
        <v>604.4377792031006</v>
      </c>
      <c r="H48" s="23">
        <f t="shared" si="11"/>
        <v>395.4486148168548</v>
      </c>
      <c r="I48" s="15">
        <f t="shared" si="6"/>
        <v>999.9999999999991</v>
      </c>
      <c r="K48" s="15">
        <f t="shared" si="12"/>
        <v>0.11360598004371772</v>
      </c>
      <c r="L48" s="15">
        <f t="shared" si="13"/>
        <v>0.08521246358184237</v>
      </c>
      <c r="M48" s="15">
        <f t="shared" si="14"/>
        <v>0.02678591591991115</v>
      </c>
      <c r="N48" s="15">
        <f t="shared" si="15"/>
        <v>0.020091318115062026</v>
      </c>
      <c r="O48" s="15"/>
      <c r="P48" s="18">
        <f t="shared" si="16"/>
        <v>340.7182082679772</v>
      </c>
      <c r="Q48" s="18">
        <f t="shared" si="17"/>
        <v>17.0349130947671</v>
      </c>
      <c r="R48" s="18">
        <f t="shared" si="22"/>
        <v>357.7531213627443</v>
      </c>
      <c r="S48" s="18">
        <f t="shared" si="19"/>
        <v>84.35070957726538</v>
      </c>
      <c r="T48" s="18"/>
      <c r="V48" s="15">
        <f t="shared" si="20"/>
        <v>0.11360598004371772</v>
      </c>
      <c r="W48" s="15">
        <f t="shared" si="7"/>
        <v>0.08521246358184237</v>
      </c>
      <c r="X48" s="15">
        <f t="shared" si="1"/>
        <v>0.02678591591991115</v>
      </c>
      <c r="Y48" s="15">
        <f t="shared" si="2"/>
        <v>0.020091318115062026</v>
      </c>
      <c r="AA48" s="18">
        <f t="shared" si="8"/>
        <v>340.7182082679772</v>
      </c>
      <c r="AB48" s="48">
        <f t="shared" si="21"/>
        <v>17.0349130947671</v>
      </c>
      <c r="AC48" s="48">
        <f t="shared" si="9"/>
        <v>357.7531213627443</v>
      </c>
      <c r="AD48" s="18">
        <f t="shared" si="3"/>
        <v>84.35070957726538</v>
      </c>
    </row>
    <row r="49" spans="1:30" ht="12.75">
      <c r="A49">
        <v>43</v>
      </c>
      <c r="C49" s="19">
        <f t="shared" si="0"/>
        <v>0.1958</v>
      </c>
      <c r="E49" s="23">
        <f t="shared" si="10"/>
        <v>1.4927865280177917E-05</v>
      </c>
      <c r="F49" s="23">
        <f t="shared" si="4"/>
        <v>0.0743120881911105</v>
      </c>
      <c r="G49" s="23">
        <f t="shared" si="5"/>
        <v>604.4548141161954</v>
      </c>
      <c r="H49" s="23">
        <f t="shared" si="11"/>
        <v>395.4708588677474</v>
      </c>
      <c r="I49" s="15">
        <f t="shared" si="6"/>
        <v>999.9999999999991</v>
      </c>
      <c r="K49" s="15">
        <f t="shared" si="12"/>
        <v>0.07432701605639068</v>
      </c>
      <c r="L49" s="15">
        <f t="shared" si="13"/>
        <v>0.05574824761534904</v>
      </c>
      <c r="M49" s="15">
        <f t="shared" si="14"/>
        <v>0.016932132440726926</v>
      </c>
      <c r="N49" s="15">
        <f t="shared" si="15"/>
        <v>0.012699779461688328</v>
      </c>
      <c r="O49" s="15"/>
      <c r="P49" s="18">
        <f t="shared" si="16"/>
        <v>222.9437285059716</v>
      </c>
      <c r="Q49" s="18">
        <f t="shared" si="17"/>
        <v>11.146813228666575</v>
      </c>
      <c r="R49" s="18">
        <f t="shared" si="22"/>
        <v>234.09054173463818</v>
      </c>
      <c r="S49" s="18">
        <f t="shared" si="19"/>
        <v>53.32720545064328</v>
      </c>
      <c r="T49" s="18"/>
      <c r="V49" s="15">
        <f t="shared" si="20"/>
        <v>0.07432701605639068</v>
      </c>
      <c r="W49" s="15">
        <f t="shared" si="7"/>
        <v>0.05574824761534904</v>
      </c>
      <c r="X49" s="15">
        <f t="shared" si="1"/>
        <v>0.016932132440726926</v>
      </c>
      <c r="Y49" s="15">
        <f t="shared" si="2"/>
        <v>0.012699779461688328</v>
      </c>
      <c r="AA49" s="18">
        <f t="shared" si="8"/>
        <v>222.9437285059716</v>
      </c>
      <c r="AB49" s="48">
        <f t="shared" si="21"/>
        <v>11.146813228666575</v>
      </c>
      <c r="AC49" s="48">
        <f t="shared" si="9"/>
        <v>234.09054173463818</v>
      </c>
      <c r="AD49" s="18">
        <f t="shared" si="3"/>
        <v>53.32720545064328</v>
      </c>
    </row>
    <row r="50" spans="1:30" ht="12.75">
      <c r="A50">
        <v>44</v>
      </c>
      <c r="C50" s="19">
        <f t="shared" si="0"/>
        <v>0.1958</v>
      </c>
      <c r="E50" s="23">
        <f t="shared" si="10"/>
        <v>5.436728535040799E-06</v>
      </c>
      <c r="F50" s="23">
        <f t="shared" si="4"/>
        <v>0.04862153635534777</v>
      </c>
      <c r="G50" s="23">
        <f t="shared" si="5"/>
        <v>604.4659609294241</v>
      </c>
      <c r="H50" s="23">
        <f t="shared" si="11"/>
        <v>395.48541209749123</v>
      </c>
      <c r="I50" s="15">
        <f t="shared" si="6"/>
        <v>999.9999999999992</v>
      </c>
      <c r="K50" s="15">
        <f t="shared" si="12"/>
        <v>0.048626973083882814</v>
      </c>
      <c r="L50" s="15">
        <f t="shared" si="13"/>
        <v>0.03647131715861912</v>
      </c>
      <c r="M50" s="15">
        <f t="shared" si="14"/>
        <v>0.010702909315054018</v>
      </c>
      <c r="N50" s="15">
        <f t="shared" si="15"/>
        <v>0.008027421313597113</v>
      </c>
      <c r="O50" s="15"/>
      <c r="P50" s="18">
        <f t="shared" si="16"/>
        <v>145.86732743031084</v>
      </c>
      <c r="Q50" s="18">
        <f t="shared" si="17"/>
        <v>7.293230453302165</v>
      </c>
      <c r="R50" s="18">
        <f t="shared" si="22"/>
        <v>153.160557883613</v>
      </c>
      <c r="S50" s="18">
        <f t="shared" si="19"/>
        <v>33.71099325560772</v>
      </c>
      <c r="T50" s="18"/>
      <c r="V50" s="15">
        <f t="shared" si="20"/>
        <v>0.048626973083882814</v>
      </c>
      <c r="W50" s="15">
        <f t="shared" si="7"/>
        <v>0.03647131715861912</v>
      </c>
      <c r="X50" s="15">
        <f t="shared" si="1"/>
        <v>0.010702909315054018</v>
      </c>
      <c r="Y50" s="15">
        <f t="shared" si="2"/>
        <v>0.008027421313597113</v>
      </c>
      <c r="AA50" s="18">
        <f t="shared" si="8"/>
        <v>145.86732743031084</v>
      </c>
      <c r="AB50" s="48">
        <f t="shared" si="21"/>
        <v>7.293230453302165</v>
      </c>
      <c r="AC50" s="48">
        <f t="shared" si="9"/>
        <v>153.160557883613</v>
      </c>
      <c r="AD50" s="18">
        <f t="shared" si="3"/>
        <v>33.71099325560772</v>
      </c>
    </row>
    <row r="51" spans="1:30" ht="12.75">
      <c r="A51">
        <v>45</v>
      </c>
      <c r="C51" s="19">
        <f t="shared" si="0"/>
        <v>0.1958</v>
      </c>
      <c r="E51" s="23">
        <f t="shared" si="10"/>
        <v>1.9256892471114514E-06</v>
      </c>
      <c r="F51" s="23">
        <f t="shared" si="4"/>
        <v>0.03181065561150928</v>
      </c>
      <c r="G51" s="23">
        <f t="shared" si="5"/>
        <v>604.4732541598775</v>
      </c>
      <c r="H51" s="23">
        <f t="shared" si="11"/>
        <v>395.49493325882105</v>
      </c>
      <c r="I51" s="15">
        <f t="shared" si="6"/>
        <v>999.9999999999993</v>
      </c>
      <c r="K51" s="15">
        <f t="shared" si="12"/>
        <v>0.03181258130075639</v>
      </c>
      <c r="L51" s="15">
        <f t="shared" si="13"/>
        <v>0.023859821113416717</v>
      </c>
      <c r="M51" s="15">
        <f t="shared" si="14"/>
        <v>0.006765239390713322</v>
      </c>
      <c r="N51" s="15">
        <f t="shared" si="15"/>
        <v>0.005074011446157694</v>
      </c>
      <c r="O51" s="15"/>
      <c r="P51" s="18">
        <f t="shared" si="16"/>
        <v>95.4329296791514</v>
      </c>
      <c r="Q51" s="18">
        <f t="shared" si="17"/>
        <v>4.771598341726392</v>
      </c>
      <c r="R51" s="18">
        <f t="shared" si="22"/>
        <v>100.20452802087779</v>
      </c>
      <c r="S51" s="18">
        <f t="shared" si="19"/>
        <v>21.309418864371153</v>
      </c>
      <c r="T51" s="18"/>
      <c r="V51" s="15">
        <f t="shared" si="20"/>
        <v>0.03181258130075639</v>
      </c>
      <c r="W51" s="15">
        <f t="shared" si="7"/>
        <v>0.023859821113416717</v>
      </c>
      <c r="X51" s="15">
        <f t="shared" si="1"/>
        <v>0.006765239390713322</v>
      </c>
      <c r="Y51" s="15">
        <f t="shared" si="2"/>
        <v>0.005074011446157694</v>
      </c>
      <c r="AA51" s="18">
        <f t="shared" si="8"/>
        <v>95.4329296791514</v>
      </c>
      <c r="AB51" s="48">
        <f>Q51</f>
        <v>4.771598341726392</v>
      </c>
      <c r="AC51" s="48">
        <f t="shared" si="9"/>
        <v>100.20452802087779</v>
      </c>
      <c r="AD51" s="18">
        <f t="shared" si="3"/>
        <v>21.309418864371153</v>
      </c>
    </row>
    <row r="52" spans="6:30" ht="12.75">
      <c r="F52" s="23"/>
      <c r="G52" s="47"/>
      <c r="K52" s="6"/>
      <c r="L52" s="6"/>
      <c r="M52" s="57" t="s">
        <v>71</v>
      </c>
      <c r="N52" s="57"/>
      <c r="O52" s="16"/>
      <c r="P52" s="6"/>
      <c r="Q52" s="6"/>
      <c r="R52" s="6"/>
      <c r="S52" s="6" t="s">
        <v>71</v>
      </c>
      <c r="T52" s="6"/>
      <c r="V52" s="6"/>
      <c r="W52" s="6"/>
      <c r="X52" s="57" t="s">
        <v>71</v>
      </c>
      <c r="Y52" s="57"/>
      <c r="AA52" s="6"/>
      <c r="AB52" s="6"/>
      <c r="AC52" s="6"/>
      <c r="AD52" s="6" t="s">
        <v>71</v>
      </c>
    </row>
    <row r="53" spans="11:30" ht="12.75">
      <c r="K53" s="6" t="str">
        <f>K4</f>
        <v>Life years</v>
      </c>
      <c r="L53" s="6" t="str">
        <f>L4</f>
        <v>QALYs</v>
      </c>
      <c r="M53" s="6" t="str">
        <f>M4</f>
        <v>Life years</v>
      </c>
      <c r="N53" s="6" t="str">
        <f>N4</f>
        <v>QALYs</v>
      </c>
      <c r="O53" s="6"/>
      <c r="P53" s="6" t="str">
        <f>P4</f>
        <v>StateCost</v>
      </c>
      <c r="Q53" s="6" t="str">
        <f>Q4</f>
        <v>TransCost</v>
      </c>
      <c r="R53" s="6" t="str">
        <f>R4</f>
        <v>TotalCost</v>
      </c>
      <c r="S53" s="6" t="str">
        <f>S4</f>
        <v>Total cost</v>
      </c>
      <c r="T53" s="6"/>
      <c r="V53" s="6" t="str">
        <f>V4</f>
        <v>Life years</v>
      </c>
      <c r="W53" s="6" t="str">
        <f>W4</f>
        <v>QALYs</v>
      </c>
      <c r="X53" s="6" t="str">
        <f>X4</f>
        <v>Life years</v>
      </c>
      <c r="Y53" s="6" t="str">
        <f>Y4</f>
        <v>QALYs</v>
      </c>
      <c r="AA53" s="6" t="str">
        <f>AA4</f>
        <v>StateCost</v>
      </c>
      <c r="AB53" s="6" t="str">
        <f>AB4</f>
        <v>TransCost</v>
      </c>
      <c r="AC53" s="6" t="str">
        <f>AC4</f>
        <v>TotalCost</v>
      </c>
      <c r="AD53" s="6" t="str">
        <f>AD4</f>
        <v>Total cost</v>
      </c>
    </row>
    <row r="54" spans="10:30" ht="12.75">
      <c r="J54" s="6" t="s">
        <v>64</v>
      </c>
      <c r="K54" s="23">
        <f>SUM(K6:K51)</f>
        <v>13693.245079326402</v>
      </c>
      <c r="L54" s="23">
        <f>SUM(L7:L51)</f>
        <v>12202.612124349122</v>
      </c>
      <c r="M54" s="23">
        <f>SUM(M6:M51)</f>
        <v>10237.721047153584</v>
      </c>
      <c r="N54" s="23">
        <f>SUM(N6:N51)</f>
        <v>9219.220486668153</v>
      </c>
      <c r="O54" s="6"/>
      <c r="P54" s="24">
        <f>SUM(P6:P51)</f>
        <v>16921256.30230018</v>
      </c>
      <c r="Q54" s="24">
        <f>SUM(Q6:Q51)</f>
        <v>604478.025758219</v>
      </c>
      <c r="R54" s="24">
        <f>SUM(R6:R51)</f>
        <v>17525734.328058407</v>
      </c>
      <c r="S54" s="24">
        <f>SUM(S6:S51)</f>
        <v>11831502.756269565</v>
      </c>
      <c r="T54" s="6"/>
      <c r="U54" s="6" t="s">
        <v>64</v>
      </c>
      <c r="V54" s="23">
        <f>SUM(V6:V51)</f>
        <v>14193.245079326402</v>
      </c>
      <c r="W54" s="23">
        <f>SUM(W6:W51)</f>
        <v>12677.612124349122</v>
      </c>
      <c r="X54" s="23">
        <f>SUM(X6:X51)</f>
        <v>10737.721047153584</v>
      </c>
      <c r="Y54" s="23">
        <f>SUM(Y6:Y51)</f>
        <v>9694.220486668151</v>
      </c>
      <c r="AA54" s="24">
        <f>SUM(AA6:AA51)</f>
        <v>17171256.30230018</v>
      </c>
      <c r="AB54" s="24">
        <f>SUM(AB6:AB51)</f>
        <v>604478.025758219</v>
      </c>
      <c r="AC54" s="24">
        <f>SUM(AC6:AC51)</f>
        <v>17775734.32805841</v>
      </c>
      <c r="AD54" s="24">
        <f>SUM(AD6:AD51)</f>
        <v>12081502.756269565</v>
      </c>
    </row>
    <row r="55" spans="10:30" ht="12.75">
      <c r="J55" s="6" t="s">
        <v>65</v>
      </c>
      <c r="K55" s="20">
        <f>K54/1000</f>
        <v>13.6932450793264</v>
      </c>
      <c r="L55" s="20">
        <f aca="true" t="shared" si="23" ref="L55:S55">L54/1000</f>
        <v>12.202612124349121</v>
      </c>
      <c r="M55" s="20">
        <f t="shared" si="23"/>
        <v>10.237721047153583</v>
      </c>
      <c r="N55" s="21">
        <f>N54/1000</f>
        <v>9.219220486668153</v>
      </c>
      <c r="O55" s="6"/>
      <c r="P55" s="24">
        <f t="shared" si="23"/>
        <v>16921.256302300182</v>
      </c>
      <c r="Q55" s="24">
        <f>Q54/1000</f>
        <v>604.4780257582189</v>
      </c>
      <c r="R55" s="24">
        <f t="shared" si="23"/>
        <v>17525.734328058406</v>
      </c>
      <c r="S55" s="49">
        <f t="shared" si="23"/>
        <v>11831.502756269565</v>
      </c>
      <c r="T55" s="6"/>
      <c r="U55" s="6" t="s">
        <v>65</v>
      </c>
      <c r="V55" s="20">
        <f>V54/1000</f>
        <v>14.1932450793264</v>
      </c>
      <c r="W55" s="20">
        <f>W54/1000</f>
        <v>12.677612124349121</v>
      </c>
      <c r="X55" s="20">
        <f>X54/1000</f>
        <v>10.737721047153583</v>
      </c>
      <c r="Y55" s="21">
        <f>Y54/1000</f>
        <v>9.69422048666815</v>
      </c>
      <c r="AA55" s="24">
        <f>AA54/1000</f>
        <v>17171.256302300182</v>
      </c>
      <c r="AB55" s="24">
        <f>AB54/1000</f>
        <v>604.4780257582189</v>
      </c>
      <c r="AC55" s="24">
        <f>AC54/1000</f>
        <v>17775.73432805841</v>
      </c>
      <c r="AD55" s="24">
        <f>AD54/1000</f>
        <v>12081.502756269565</v>
      </c>
    </row>
  </sheetData>
  <sheetProtection/>
  <mergeCells count="5">
    <mergeCell ref="E3:H3"/>
    <mergeCell ref="M3:N3"/>
    <mergeCell ref="M52:N52"/>
    <mergeCell ref="V2:AD2"/>
    <mergeCell ref="X52:Y5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72"/>
  <sheetViews>
    <sheetView zoomScalePageLayoutView="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8" sqref="E48"/>
    </sheetView>
  </sheetViews>
  <sheetFormatPr defaultColWidth="9.140625" defaultRowHeight="12.75"/>
  <cols>
    <col min="5" max="5" width="13.8515625" style="0" bestFit="1" customWidth="1"/>
    <col min="6" max="6" width="19.28125" style="0" bestFit="1" customWidth="1"/>
    <col min="7" max="7" width="19.28125" style="0" customWidth="1"/>
    <col min="8" max="8" width="18.00390625" style="0" bestFit="1" customWidth="1"/>
    <col min="9" max="9" width="11.140625" style="0" customWidth="1"/>
    <col min="10" max="10" width="10.8515625" style="0" bestFit="1" customWidth="1"/>
    <col min="11" max="11" width="9.8515625" style="0" bestFit="1" customWidth="1"/>
    <col min="13" max="13" width="9.8515625" style="0" bestFit="1" customWidth="1"/>
    <col min="15" max="15" width="2.7109375" style="0" customWidth="1"/>
    <col min="16" max="16" width="12.28125" style="0" bestFit="1" customWidth="1"/>
    <col min="17" max="18" width="12.00390625" style="0" bestFit="1" customWidth="1"/>
    <col min="19" max="19" width="12.28125" style="0" bestFit="1" customWidth="1"/>
    <col min="20" max="20" width="3.7109375" style="0" customWidth="1"/>
    <col min="21" max="21" width="10.8515625" style="0" bestFit="1" customWidth="1"/>
    <col min="27" max="27" width="12.28125" style="0" bestFit="1" customWidth="1"/>
    <col min="28" max="28" width="9.8515625" style="0" bestFit="1" customWidth="1"/>
    <col min="29" max="29" width="12.28125" style="0" bestFit="1" customWidth="1"/>
    <col min="30" max="30" width="14.00390625" style="0" bestFit="1" customWidth="1"/>
  </cols>
  <sheetData>
    <row r="1" spans="1:22" ht="18">
      <c r="A1" s="2" t="s">
        <v>73</v>
      </c>
      <c r="B1" s="14"/>
      <c r="C1" s="14"/>
      <c r="D1" s="14"/>
      <c r="E1" s="14"/>
      <c r="F1" s="14"/>
      <c r="G1" s="14"/>
      <c r="H1" s="14"/>
      <c r="I1" s="14"/>
      <c r="J1" s="14"/>
      <c r="P1" s="14"/>
      <c r="Q1" s="14"/>
      <c r="R1" s="14"/>
      <c r="S1" s="14"/>
      <c r="T1" s="14"/>
      <c r="U1" s="14"/>
      <c r="V1" s="14"/>
    </row>
    <row r="2" spans="22:30" ht="12.75">
      <c r="V2" s="58" t="s">
        <v>92</v>
      </c>
      <c r="W2" s="58"/>
      <c r="X2" s="58"/>
      <c r="Y2" s="58"/>
      <c r="Z2" s="58"/>
      <c r="AA2" s="58"/>
      <c r="AB2" s="58"/>
      <c r="AC2" s="58"/>
      <c r="AD2" s="58"/>
    </row>
    <row r="3" spans="1:30" ht="12.75">
      <c r="A3" s="6"/>
      <c r="B3" s="6"/>
      <c r="C3" s="6"/>
      <c r="D3" s="6"/>
      <c r="E3" s="57" t="s">
        <v>73</v>
      </c>
      <c r="F3" s="57"/>
      <c r="G3" s="57"/>
      <c r="H3" s="57"/>
      <c r="I3" s="6"/>
      <c r="J3" s="6"/>
      <c r="K3" s="6"/>
      <c r="L3" s="6"/>
      <c r="M3" s="57" t="s">
        <v>71</v>
      </c>
      <c r="N3" s="57"/>
      <c r="O3" s="16"/>
      <c r="P3" s="6"/>
      <c r="Q3" s="6"/>
      <c r="R3" s="6"/>
      <c r="S3" s="6" t="s">
        <v>71</v>
      </c>
      <c r="AD3" s="6" t="s">
        <v>71</v>
      </c>
    </row>
    <row r="4" spans="1:30" ht="13.5" thickBot="1">
      <c r="A4" s="6" t="s">
        <v>59</v>
      </c>
      <c r="B4" s="6"/>
      <c r="C4" s="6" t="s">
        <v>21</v>
      </c>
      <c r="D4" s="6"/>
      <c r="E4" s="17" t="s">
        <v>67</v>
      </c>
      <c r="F4" s="17" t="s">
        <v>68</v>
      </c>
      <c r="G4" s="17" t="s">
        <v>89</v>
      </c>
      <c r="H4" s="17" t="s">
        <v>90</v>
      </c>
      <c r="I4" s="6" t="s">
        <v>69</v>
      </c>
      <c r="J4" s="6"/>
      <c r="K4" s="17" t="s">
        <v>70</v>
      </c>
      <c r="L4" s="17" t="s">
        <v>60</v>
      </c>
      <c r="M4" s="17" t="s">
        <v>70</v>
      </c>
      <c r="N4" s="17" t="s">
        <v>60</v>
      </c>
      <c r="O4" s="25"/>
      <c r="P4" s="17" t="s">
        <v>61</v>
      </c>
      <c r="Q4" s="17" t="s">
        <v>62</v>
      </c>
      <c r="R4" s="17" t="s">
        <v>63</v>
      </c>
      <c r="S4" s="17" t="s">
        <v>72</v>
      </c>
      <c r="V4" s="17" t="s">
        <v>70</v>
      </c>
      <c r="W4" s="17" t="s">
        <v>60</v>
      </c>
      <c r="X4" s="17" t="s">
        <v>70</v>
      </c>
      <c r="Y4" s="17" t="s">
        <v>60</v>
      </c>
      <c r="Z4" s="25"/>
      <c r="AA4" s="17" t="s">
        <v>61</v>
      </c>
      <c r="AB4" s="17" t="s">
        <v>62</v>
      </c>
      <c r="AC4" s="17" t="s">
        <v>63</v>
      </c>
      <c r="AD4" s="17" t="s">
        <v>72</v>
      </c>
    </row>
    <row r="6" spans="1:30" ht="12.75">
      <c r="A6">
        <v>0</v>
      </c>
      <c r="C6" s="19">
        <f aca="true" t="shared" si="0" ref="C6:C51">IF(ini_age+A6&lt;55,"error",IF(ini_age+A6&gt;=85,natDeath85,IF(ini_age+A6&gt;=75,natDeath75,IF(ini_age+A6&gt;=65,natDeath65,IF(ini_age+A6&gt;=55,natDeath55,"error")))))</f>
        <v>0.0138</v>
      </c>
      <c r="E6" s="23">
        <v>1000</v>
      </c>
      <c r="F6" s="15"/>
      <c r="G6" s="15"/>
      <c r="H6" s="15"/>
      <c r="I6" s="15">
        <f>SUM(E6:H6)</f>
        <v>1000</v>
      </c>
      <c r="K6" s="15"/>
      <c r="L6" s="15"/>
      <c r="Q6" s="18">
        <f aca="true" t="shared" si="1" ref="Q6:Q51">(F6*tpDcm*cDeath)</f>
        <v>0</v>
      </c>
      <c r="V6">
        <f>E6*0.5</f>
        <v>500</v>
      </c>
      <c r="W6" s="15">
        <f>0.5*(E6*uAsymp+F6*uProg)</f>
        <v>475</v>
      </c>
      <c r="X6" s="15">
        <f aca="true" t="shared" si="2" ref="X6:X51">V6/((1+oDR)^$A6)</f>
        <v>500</v>
      </c>
      <c r="Y6" s="15">
        <f aca="true" t="shared" si="3" ref="Y6:Y51">W6/((1+oDR)^$A6)</f>
        <v>475</v>
      </c>
      <c r="AA6" s="18">
        <f>0.5*(E6*(cAsymp+cDrug)+F6*cProg)</f>
        <v>750000</v>
      </c>
      <c r="AB6" s="48">
        <f>Q6</f>
        <v>0</v>
      </c>
      <c r="AC6" s="48">
        <f>AA6+AB6</f>
        <v>750000</v>
      </c>
      <c r="AD6" s="18">
        <f aca="true" t="shared" si="4" ref="AD6:AD51">AC6/((1+cDR)^$A6)</f>
        <v>750000</v>
      </c>
    </row>
    <row r="7" spans="1:30" ht="12.75">
      <c r="A7">
        <v>1</v>
      </c>
      <c r="C7" s="19">
        <f t="shared" si="0"/>
        <v>0.0138</v>
      </c>
      <c r="E7" s="23">
        <f>E6*(1-$C6-tpProg*$A7*Eff)</f>
        <v>981.1999999999999</v>
      </c>
      <c r="F7" s="23">
        <f>F6*(1-tpDcm-$C6)+E6*tpProg*Eff*$A7</f>
        <v>5</v>
      </c>
      <c r="G7" s="23">
        <f aca="true" t="shared" si="5" ref="G7:G51">F6*tpDcm+G6</f>
        <v>0</v>
      </c>
      <c r="H7" s="23">
        <f>H6+E6*$C6+F6*$C6</f>
        <v>13.799999999999999</v>
      </c>
      <c r="I7" s="15">
        <f aca="true" t="shared" si="6" ref="I7:I51">SUM(E7:H7)</f>
        <v>999.9999999999999</v>
      </c>
      <c r="K7" s="15">
        <f>E7+F7</f>
        <v>986.1999999999999</v>
      </c>
      <c r="L7" s="15">
        <f aca="true" t="shared" si="7" ref="L7:L51">E7*uAsymp+F7*uProg</f>
        <v>935.8899999999999</v>
      </c>
      <c r="M7" s="15">
        <f>(E7+F7)/((1+oDR)^$A7)</f>
        <v>952.8502415458937</v>
      </c>
      <c r="N7" s="15">
        <f>(E7*uAsymp+F7*uProg)/((1+oDR)^$A7)</f>
        <v>904.2415458937197</v>
      </c>
      <c r="O7" s="15"/>
      <c r="P7" s="18">
        <f>(E7*(cAsymp+cDrug)+F7*cProg)</f>
        <v>1486800</v>
      </c>
      <c r="Q7" s="18">
        <f t="shared" si="1"/>
        <v>750</v>
      </c>
      <c r="R7" s="18">
        <f>P7+Q7</f>
        <v>1487550</v>
      </c>
      <c r="S7" s="18">
        <f>R7/((1+cDR)^$A7)</f>
        <v>1437246.3768115942</v>
      </c>
      <c r="V7" s="15">
        <f>K7</f>
        <v>986.1999999999999</v>
      </c>
      <c r="W7" s="15">
        <f aca="true" t="shared" si="8" ref="W7:W51">E7*uAsymp+F7*uProg</f>
        <v>935.8899999999999</v>
      </c>
      <c r="X7" s="15">
        <f t="shared" si="2"/>
        <v>952.8502415458937</v>
      </c>
      <c r="Y7" s="15">
        <f t="shared" si="3"/>
        <v>904.2415458937197</v>
      </c>
      <c r="Z7" s="48"/>
      <c r="AA7" s="18">
        <f aca="true" t="shared" si="9" ref="AA7:AA51">(E7*(cAsymp+cDrug)+F7*cProg)</f>
        <v>1486800</v>
      </c>
      <c r="AB7" s="48">
        <f>Q7</f>
        <v>750</v>
      </c>
      <c r="AC7" s="48">
        <f aca="true" t="shared" si="10" ref="AC7:AC51">AA7+AB7</f>
        <v>1487550</v>
      </c>
      <c r="AD7" s="18">
        <f t="shared" si="4"/>
        <v>1437246.3768115942</v>
      </c>
    </row>
    <row r="8" spans="1:30" ht="12.75">
      <c r="A8">
        <v>2</v>
      </c>
      <c r="C8" s="19">
        <f t="shared" si="0"/>
        <v>0.0138</v>
      </c>
      <c r="E8" s="23">
        <f>E7*(1-$C7-tpProg*$A8*Eff)</f>
        <v>957.8474399999999</v>
      </c>
      <c r="F8" s="23">
        <f>F7*(1-tpDcm-$C7)+E7*tpProg*Eff*$A8</f>
        <v>13.992999999999999</v>
      </c>
      <c r="G8" s="23">
        <f t="shared" si="5"/>
        <v>0.75</v>
      </c>
      <c r="H8" s="23">
        <f aca="true" t="shared" si="11" ref="H8:H24">H7+E7*$C7+F7*$C7</f>
        <v>27.409559999999995</v>
      </c>
      <c r="I8" s="15">
        <f t="shared" si="6"/>
        <v>999.9999999999999</v>
      </c>
      <c r="K8" s="15">
        <f aca="true" t="shared" si="12" ref="K8:K51">E8+F8</f>
        <v>971.84044</v>
      </c>
      <c r="L8" s="15">
        <f t="shared" si="7"/>
        <v>920.4498179999998</v>
      </c>
      <c r="M8" s="15">
        <f aca="true" t="shared" si="13" ref="M8:M51">(E8+F8)/((1+oDR)^$A8)</f>
        <v>907.2234497887932</v>
      </c>
      <c r="N8" s="15">
        <f aca="true" t="shared" si="14" ref="N8:N51">(E8*uAsymp+F8*uProg)/((1+oDR)^$A8)</f>
        <v>859.2497542533081</v>
      </c>
      <c r="O8" s="15"/>
      <c r="P8" s="18">
        <f aca="true" t="shared" si="15" ref="P8:P51">(E8*(cAsymp+cDrug)+F8*cProg)</f>
        <v>1478750.16</v>
      </c>
      <c r="Q8" s="18">
        <f t="shared" si="1"/>
        <v>2098.95</v>
      </c>
      <c r="R8" s="18">
        <f aca="true" t="shared" si="16" ref="R8:R51">P8+Q8</f>
        <v>1480849.1099999999</v>
      </c>
      <c r="S8" s="18">
        <f aca="true" t="shared" si="17" ref="S8:S51">R8/((1+cDR)^$A8)</f>
        <v>1382388.4898130645</v>
      </c>
      <c r="V8" s="15">
        <f aca="true" t="shared" si="18" ref="V8:V51">K8</f>
        <v>971.84044</v>
      </c>
      <c r="W8" s="15">
        <f t="shared" si="8"/>
        <v>920.4498179999998</v>
      </c>
      <c r="X8" s="15">
        <f t="shared" si="2"/>
        <v>907.2234497887932</v>
      </c>
      <c r="Y8" s="15">
        <f t="shared" si="3"/>
        <v>859.2497542533081</v>
      </c>
      <c r="Z8" s="48"/>
      <c r="AA8" s="18">
        <f t="shared" si="9"/>
        <v>1478750.16</v>
      </c>
      <c r="AB8" s="48">
        <f aca="true" t="shared" si="19" ref="AB8:AB50">Q8</f>
        <v>2098.95</v>
      </c>
      <c r="AC8" s="48">
        <f t="shared" si="10"/>
        <v>1480849.1099999999</v>
      </c>
      <c r="AD8" s="18">
        <f t="shared" si="4"/>
        <v>1382388.4898130645</v>
      </c>
    </row>
    <row r="9" spans="1:30" ht="12.75">
      <c r="A9">
        <v>3</v>
      </c>
      <c r="C9" s="19">
        <f t="shared" si="0"/>
        <v>0.0138</v>
      </c>
      <c r="E9" s="23">
        <f>E8*(1-$C8-tpProg*$A9*Eff)</f>
        <v>930.2614337279998</v>
      </c>
      <c r="F9" s="23">
        <f>F8*(1-tpDcm-$C8)+E8*tpProg*Eff*$A9</f>
        <v>26.068658199999998</v>
      </c>
      <c r="G9" s="23">
        <f t="shared" si="5"/>
        <v>2.84895</v>
      </c>
      <c r="H9" s="23">
        <f t="shared" si="11"/>
        <v>40.820958071999996</v>
      </c>
      <c r="I9" s="15">
        <f t="shared" si="6"/>
        <v>999.9999999999998</v>
      </c>
      <c r="K9" s="15">
        <f t="shared" si="12"/>
        <v>956.3300919279998</v>
      </c>
      <c r="L9" s="15">
        <f t="shared" si="7"/>
        <v>903.2998556915998</v>
      </c>
      <c r="M9" s="15">
        <f t="shared" si="13"/>
        <v>862.5549506252887</v>
      </c>
      <c r="N9" s="15">
        <f t="shared" si="14"/>
        <v>814.7247158720156</v>
      </c>
      <c r="O9" s="15"/>
      <c r="P9" s="18">
        <f t="shared" si="15"/>
        <v>1473598.1251919998</v>
      </c>
      <c r="Q9" s="18">
        <f t="shared" si="1"/>
        <v>3910.2987299999995</v>
      </c>
      <c r="R9" s="18">
        <f t="shared" si="16"/>
        <v>1477508.4239219998</v>
      </c>
      <c r="S9" s="18">
        <f t="shared" si="17"/>
        <v>1332627.945519504</v>
      </c>
      <c r="V9" s="15">
        <f t="shared" si="18"/>
        <v>956.3300919279998</v>
      </c>
      <c r="W9" s="15">
        <f t="shared" si="8"/>
        <v>903.2998556915998</v>
      </c>
      <c r="X9" s="15">
        <f t="shared" si="2"/>
        <v>862.5549506252887</v>
      </c>
      <c r="Y9" s="15">
        <f t="shared" si="3"/>
        <v>814.7247158720156</v>
      </c>
      <c r="Z9" s="48"/>
      <c r="AA9" s="18">
        <f t="shared" si="9"/>
        <v>1473598.1251919998</v>
      </c>
      <c r="AB9" s="48">
        <f t="shared" si="19"/>
        <v>3910.2987299999995</v>
      </c>
      <c r="AC9" s="48">
        <f t="shared" si="10"/>
        <v>1477508.4239219998</v>
      </c>
      <c r="AD9" s="18">
        <f t="shared" si="4"/>
        <v>1332627.945519504</v>
      </c>
    </row>
    <row r="10" spans="1:30" ht="12.75">
      <c r="A10">
        <v>4</v>
      </c>
      <c r="C10" s="19">
        <f t="shared" si="0"/>
        <v>0.0138</v>
      </c>
      <c r="E10" s="23">
        <f>E9*(1-$C9-tpProg*$A10*Eff)</f>
        <v>898.8185972679934</v>
      </c>
      <c r="F10" s="23">
        <f>F9*(1-tpDcm-$C9)+E9*tpProg*Eff*$A10</f>
        <v>40.4038406614</v>
      </c>
      <c r="G10" s="23">
        <f t="shared" si="5"/>
        <v>6.7592487299999995</v>
      </c>
      <c r="H10" s="23">
        <f t="shared" si="11"/>
        <v>54.01831334060639</v>
      </c>
      <c r="I10" s="15">
        <f t="shared" si="6"/>
        <v>999.9999999999997</v>
      </c>
      <c r="K10" s="15">
        <f t="shared" si="12"/>
        <v>939.2224379293933</v>
      </c>
      <c r="L10" s="15">
        <f t="shared" si="7"/>
        <v>884.1805479006437</v>
      </c>
      <c r="M10" s="15">
        <f t="shared" si="13"/>
        <v>818.4780936136747</v>
      </c>
      <c r="N10" s="15">
        <f t="shared" si="14"/>
        <v>770.5122663502812</v>
      </c>
      <c r="O10" s="15"/>
      <c r="P10" s="18">
        <f t="shared" si="15"/>
        <v>1469439.41788619</v>
      </c>
      <c r="Q10" s="18">
        <f t="shared" si="1"/>
        <v>6060.5760992099995</v>
      </c>
      <c r="R10" s="18">
        <f t="shared" si="16"/>
        <v>1475499.9939854</v>
      </c>
      <c r="S10" s="18">
        <f t="shared" si="17"/>
        <v>1285813.0017278672</v>
      </c>
      <c r="V10" s="15">
        <f t="shared" si="18"/>
        <v>939.2224379293933</v>
      </c>
      <c r="W10" s="15">
        <f t="shared" si="8"/>
        <v>884.1805479006437</v>
      </c>
      <c r="X10" s="15">
        <f t="shared" si="2"/>
        <v>818.4780936136747</v>
      </c>
      <c r="Y10" s="15">
        <f t="shared" si="3"/>
        <v>770.5122663502812</v>
      </c>
      <c r="Z10" s="48"/>
      <c r="AA10" s="18">
        <f t="shared" si="9"/>
        <v>1469439.41788619</v>
      </c>
      <c r="AB10" s="48">
        <f t="shared" si="19"/>
        <v>6060.5760992099995</v>
      </c>
      <c r="AC10" s="48">
        <f t="shared" si="10"/>
        <v>1475499.9939854</v>
      </c>
      <c r="AD10" s="18">
        <f t="shared" si="4"/>
        <v>1285813.0017278672</v>
      </c>
    </row>
    <row r="11" spans="1:30" ht="12.75">
      <c r="A11">
        <v>5</v>
      </c>
      <c r="C11" s="19">
        <f t="shared" si="0"/>
        <v>0.0138</v>
      </c>
      <c r="E11" s="23">
        <f>E10*(1-$C10-tpProg*$A11*Eff)</f>
        <v>863.9444356939952</v>
      </c>
      <c r="F11" s="23">
        <f>F10*(1-tpDcm-$C10)+E10*tpProg*Eff*$A11</f>
        <v>56.256156492762514</v>
      </c>
      <c r="G11" s="23">
        <f t="shared" si="5"/>
        <v>12.819824829209999</v>
      </c>
      <c r="H11" s="23">
        <f t="shared" si="11"/>
        <v>66.97958298403202</v>
      </c>
      <c r="I11" s="15">
        <f t="shared" si="6"/>
        <v>999.9999999999998</v>
      </c>
      <c r="K11" s="15">
        <f t="shared" si="12"/>
        <v>920.2005921867577</v>
      </c>
      <c r="L11" s="15">
        <f t="shared" si="7"/>
        <v>862.9393312788673</v>
      </c>
      <c r="M11" s="15">
        <f t="shared" si="13"/>
        <v>774.7842067485738</v>
      </c>
      <c r="N11" s="15">
        <f t="shared" si="14"/>
        <v>726.5717615636449</v>
      </c>
      <c r="O11" s="15"/>
      <c r="P11" s="18">
        <f t="shared" si="15"/>
        <v>1464685.1230192801</v>
      </c>
      <c r="Q11" s="18">
        <f t="shared" si="1"/>
        <v>8438.423473914376</v>
      </c>
      <c r="R11" s="18">
        <f t="shared" si="16"/>
        <v>1473123.5464931945</v>
      </c>
      <c r="S11" s="18">
        <f t="shared" si="17"/>
        <v>1240330.4976147353</v>
      </c>
      <c r="V11" s="15">
        <f t="shared" si="18"/>
        <v>920.2005921867577</v>
      </c>
      <c r="W11" s="15">
        <f t="shared" si="8"/>
        <v>862.9393312788673</v>
      </c>
      <c r="X11" s="15">
        <f t="shared" si="2"/>
        <v>774.7842067485738</v>
      </c>
      <c r="Y11" s="15">
        <f t="shared" si="3"/>
        <v>726.5717615636449</v>
      </c>
      <c r="Z11" s="48"/>
      <c r="AA11" s="18">
        <f t="shared" si="9"/>
        <v>1464685.1230192801</v>
      </c>
      <c r="AB11" s="48">
        <f t="shared" si="19"/>
        <v>8438.423473914376</v>
      </c>
      <c r="AC11" s="48">
        <f t="shared" si="10"/>
        <v>1473123.5464931945</v>
      </c>
      <c r="AD11" s="18">
        <f t="shared" si="4"/>
        <v>1240330.4976147353</v>
      </c>
    </row>
    <row r="12" spans="1:30" ht="12.75">
      <c r="A12">
        <v>6</v>
      </c>
      <c r="C12" s="19">
        <f t="shared" si="0"/>
        <v>0.0138</v>
      </c>
      <c r="E12" s="23">
        <f>E11*(1-$C11-tpProg*$A12*Eff)</f>
        <v>826.1036694105982</v>
      </c>
      <c r="F12" s="23">
        <f>F11*(1-tpDcm-$C11)+E11*tpProg*Eff*$A12</f>
        <v>72.95973113006787</v>
      </c>
      <c r="G12" s="23">
        <f t="shared" si="5"/>
        <v>21.258248303124375</v>
      </c>
      <c r="H12" s="23">
        <f t="shared" si="11"/>
        <v>79.67835115620927</v>
      </c>
      <c r="I12" s="15">
        <f t="shared" si="6"/>
        <v>999.9999999999997</v>
      </c>
      <c r="K12" s="15">
        <f t="shared" si="12"/>
        <v>899.0634005406661</v>
      </c>
      <c r="L12" s="15">
        <f t="shared" si="7"/>
        <v>839.518284287619</v>
      </c>
      <c r="M12" s="15">
        <f t="shared" si="13"/>
        <v>731.388655613351</v>
      </c>
      <c r="N12" s="15">
        <f t="shared" si="14"/>
        <v>682.9486651761173</v>
      </c>
      <c r="O12" s="15"/>
      <c r="P12" s="18">
        <f t="shared" si="15"/>
        <v>1458034.6975061009</v>
      </c>
      <c r="Q12" s="18">
        <f t="shared" si="1"/>
        <v>10943.95966951018</v>
      </c>
      <c r="R12" s="18">
        <f t="shared" si="16"/>
        <v>1468978.657175611</v>
      </c>
      <c r="S12" s="18">
        <f t="shared" si="17"/>
        <v>1195015.084086697</v>
      </c>
      <c r="V12" s="15">
        <f t="shared" si="18"/>
        <v>899.0634005406661</v>
      </c>
      <c r="W12" s="15">
        <f t="shared" si="8"/>
        <v>839.518284287619</v>
      </c>
      <c r="X12" s="15">
        <f t="shared" si="2"/>
        <v>731.388655613351</v>
      </c>
      <c r="Y12" s="15">
        <f t="shared" si="3"/>
        <v>682.9486651761173</v>
      </c>
      <c r="Z12" s="48"/>
      <c r="AA12" s="18">
        <f t="shared" si="9"/>
        <v>1458034.6975061009</v>
      </c>
      <c r="AB12" s="48">
        <f t="shared" si="19"/>
        <v>10943.95966951018</v>
      </c>
      <c r="AC12" s="48">
        <f t="shared" si="10"/>
        <v>1468978.657175611</v>
      </c>
      <c r="AD12" s="18">
        <f t="shared" si="4"/>
        <v>1195015.084086697</v>
      </c>
    </row>
    <row r="13" spans="1:30" ht="12.75">
      <c r="A13">
        <v>7</v>
      </c>
      <c r="C13" s="19">
        <f t="shared" si="0"/>
        <v>0.0138</v>
      </c>
      <c r="E13" s="23">
        <f>E12*(1-$C12-tpProg*$A13*Eff)</f>
        <v>785.789810343361</v>
      </c>
      <c r="F13" s="23">
        <f>F12*(1-tpDcm-$C12)+E12*tpProg*Eff*$A13</f>
        <v>89.92255560033368</v>
      </c>
      <c r="G13" s="23">
        <f t="shared" si="5"/>
        <v>32.202207972634554</v>
      </c>
      <c r="H13" s="23">
        <f t="shared" si="11"/>
        <v>92.08542608367047</v>
      </c>
      <c r="I13" s="15">
        <f t="shared" si="6"/>
        <v>999.9999999999997</v>
      </c>
      <c r="K13" s="15">
        <f t="shared" si="12"/>
        <v>875.7123659436946</v>
      </c>
      <c r="L13" s="15">
        <f t="shared" si="7"/>
        <v>813.9422365264431</v>
      </c>
      <c r="M13" s="15">
        <f t="shared" si="13"/>
        <v>688.3020037907847</v>
      </c>
      <c r="N13" s="15">
        <f t="shared" si="14"/>
        <v>639.7512404285554</v>
      </c>
      <c r="O13" s="15"/>
      <c r="P13" s="18">
        <f t="shared" si="15"/>
        <v>1448452.3823160427</v>
      </c>
      <c r="Q13" s="18">
        <f t="shared" si="1"/>
        <v>13488.383340050052</v>
      </c>
      <c r="R13" s="18">
        <f t="shared" si="16"/>
        <v>1461940.7656560927</v>
      </c>
      <c r="S13" s="18">
        <f t="shared" si="17"/>
        <v>1149072.2268608704</v>
      </c>
      <c r="V13" s="15">
        <f t="shared" si="18"/>
        <v>875.7123659436946</v>
      </c>
      <c r="W13" s="15">
        <f t="shared" si="8"/>
        <v>813.9422365264431</v>
      </c>
      <c r="X13" s="15">
        <f t="shared" si="2"/>
        <v>688.3020037907847</v>
      </c>
      <c r="Y13" s="15">
        <f t="shared" si="3"/>
        <v>639.7512404285554</v>
      </c>
      <c r="Z13" s="48"/>
      <c r="AA13" s="18">
        <f t="shared" si="9"/>
        <v>1448452.3823160427</v>
      </c>
      <c r="AB13" s="48">
        <f t="shared" si="19"/>
        <v>13488.383340050052</v>
      </c>
      <c r="AC13" s="48">
        <f t="shared" si="10"/>
        <v>1461940.7656560927</v>
      </c>
      <c r="AD13" s="18">
        <f t="shared" si="4"/>
        <v>1149072.2268608704</v>
      </c>
    </row>
    <row r="14" spans="1:30" ht="12.75">
      <c r="A14">
        <v>8</v>
      </c>
      <c r="C14" s="19">
        <f t="shared" si="0"/>
        <v>0.0138</v>
      </c>
      <c r="E14" s="23">
        <f>E13*(1-$C13-tpProg*$A14*Eff)</f>
        <v>743.514318546888</v>
      </c>
      <c r="F14" s="23">
        <f>F13*(1-tpDcm-$C13)+E13*tpProg*Eff*$A14</f>
        <v>106.62483340673346</v>
      </c>
      <c r="G14" s="23">
        <f t="shared" si="5"/>
        <v>45.6905913126846</v>
      </c>
      <c r="H14" s="23">
        <f t="shared" si="11"/>
        <v>104.17025673369346</v>
      </c>
      <c r="I14" s="15">
        <f t="shared" si="6"/>
        <v>999.9999999999997</v>
      </c>
      <c r="K14" s="15">
        <f t="shared" si="12"/>
        <v>850.1391519536215</v>
      </c>
      <c r="L14" s="15">
        <f t="shared" si="7"/>
        <v>786.3072276745937</v>
      </c>
      <c r="M14" s="15">
        <f t="shared" si="13"/>
        <v>645.6054963854632</v>
      </c>
      <c r="N14" s="15">
        <f t="shared" si="14"/>
        <v>597.1307954324488</v>
      </c>
      <c r="O14" s="15"/>
      <c r="P14" s="18">
        <f t="shared" si="15"/>
        <v>1435145.9780405327</v>
      </c>
      <c r="Q14" s="18">
        <f t="shared" si="1"/>
        <v>15993.725011010018</v>
      </c>
      <c r="R14" s="18">
        <f t="shared" si="16"/>
        <v>1451139.7030515426</v>
      </c>
      <c r="S14" s="18">
        <f t="shared" si="17"/>
        <v>1102012.2601815597</v>
      </c>
      <c r="V14" s="15">
        <f t="shared" si="18"/>
        <v>850.1391519536215</v>
      </c>
      <c r="W14" s="15">
        <f t="shared" si="8"/>
        <v>786.3072276745937</v>
      </c>
      <c r="X14" s="15">
        <f t="shared" si="2"/>
        <v>645.6054963854632</v>
      </c>
      <c r="Y14" s="15">
        <f t="shared" si="3"/>
        <v>597.1307954324488</v>
      </c>
      <c r="Z14" s="48"/>
      <c r="AA14" s="18">
        <f t="shared" si="9"/>
        <v>1435145.9780405327</v>
      </c>
      <c r="AB14" s="48">
        <f t="shared" si="19"/>
        <v>15993.725011010018</v>
      </c>
      <c r="AC14" s="48">
        <f t="shared" si="10"/>
        <v>1451139.7030515426</v>
      </c>
      <c r="AD14" s="18">
        <f t="shared" si="4"/>
        <v>1102012.2601815597</v>
      </c>
    </row>
    <row r="15" spans="1:30" ht="12.75">
      <c r="A15">
        <v>9</v>
      </c>
      <c r="C15" s="19">
        <f t="shared" si="0"/>
        <v>0.0138</v>
      </c>
      <c r="E15" s="23">
        <f>E14*(1-$C14-tpProg*$A15*Eff)</f>
        <v>699.795676616331</v>
      </c>
      <c r="F15" s="23">
        <f>F14*(1-tpDcm-$C14)+E14*tpProg*Eff*$A15</f>
        <v>122.61783002932049</v>
      </c>
      <c r="G15" s="23">
        <f t="shared" si="5"/>
        <v>61.68431632369462</v>
      </c>
      <c r="H15" s="23">
        <f t="shared" si="11"/>
        <v>115.90217703065345</v>
      </c>
      <c r="I15" s="15">
        <f t="shared" si="6"/>
        <v>999.9999999999995</v>
      </c>
      <c r="K15" s="15">
        <f t="shared" si="12"/>
        <v>822.4135066456515</v>
      </c>
      <c r="L15" s="15">
        <f t="shared" si="7"/>
        <v>756.7692653075047</v>
      </c>
      <c r="M15" s="15">
        <f t="shared" si="13"/>
        <v>603.4302617729836</v>
      </c>
      <c r="N15" s="15">
        <f t="shared" si="14"/>
        <v>555.2650487572955</v>
      </c>
      <c r="O15" s="15"/>
      <c r="P15" s="18">
        <f t="shared" si="15"/>
        <v>1417547.005012458</v>
      </c>
      <c r="Q15" s="18">
        <f t="shared" si="1"/>
        <v>18392.674504398074</v>
      </c>
      <c r="R15" s="18">
        <f t="shared" si="16"/>
        <v>1435939.679516856</v>
      </c>
      <c r="S15" s="18">
        <f t="shared" si="17"/>
        <v>1053593.4170575459</v>
      </c>
      <c r="V15" s="15">
        <f t="shared" si="18"/>
        <v>822.4135066456515</v>
      </c>
      <c r="W15" s="15">
        <f t="shared" si="8"/>
        <v>756.7692653075047</v>
      </c>
      <c r="X15" s="15">
        <f t="shared" si="2"/>
        <v>603.4302617729836</v>
      </c>
      <c r="Y15" s="15">
        <f t="shared" si="3"/>
        <v>555.2650487572955</v>
      </c>
      <c r="Z15" s="48"/>
      <c r="AA15" s="18">
        <f t="shared" si="9"/>
        <v>1417547.005012458</v>
      </c>
      <c r="AB15" s="48">
        <f t="shared" si="19"/>
        <v>18392.674504398074</v>
      </c>
      <c r="AC15" s="48">
        <f t="shared" si="10"/>
        <v>1435939.679516856</v>
      </c>
      <c r="AD15" s="18">
        <f t="shared" si="4"/>
        <v>1053593.4170575459</v>
      </c>
    </row>
    <row r="16" spans="1:30" ht="12.75">
      <c r="A16">
        <v>10</v>
      </c>
      <c r="C16" s="19">
        <f t="shared" si="0"/>
        <v>0.0379</v>
      </c>
      <c r="E16" s="23">
        <f>E15*(1-$C15-tpProg*$A16*Eff)</f>
        <v>655.148712448209</v>
      </c>
      <c r="F16" s="23">
        <f>F15*(1-tpDcm-$C15)+E15*tpProg*Eff*$A16</f>
        <v>137.52281330133434</v>
      </c>
      <c r="G16" s="23">
        <f t="shared" si="5"/>
        <v>80.07699082809269</v>
      </c>
      <c r="H16" s="23">
        <f t="shared" si="11"/>
        <v>127.25148342236344</v>
      </c>
      <c r="I16" s="15">
        <f t="shared" si="6"/>
        <v>999.9999999999995</v>
      </c>
      <c r="K16" s="15">
        <f t="shared" si="12"/>
        <v>792.6715257495434</v>
      </c>
      <c r="L16" s="15">
        <f t="shared" si="7"/>
        <v>725.5333868017992</v>
      </c>
      <c r="M16" s="15">
        <f t="shared" si="13"/>
        <v>561.9397576958814</v>
      </c>
      <c r="N16" s="15">
        <f t="shared" si="14"/>
        <v>514.3442678783648</v>
      </c>
      <c r="O16" s="15"/>
      <c r="P16" s="18">
        <f t="shared" si="15"/>
        <v>1395291.5085763165</v>
      </c>
      <c r="Q16" s="18">
        <f t="shared" si="1"/>
        <v>20628.421995200148</v>
      </c>
      <c r="R16" s="18">
        <f t="shared" si="16"/>
        <v>1415919.9305715167</v>
      </c>
      <c r="S16" s="18">
        <f t="shared" si="17"/>
        <v>1003772.2774887827</v>
      </c>
      <c r="V16" s="15">
        <f t="shared" si="18"/>
        <v>792.6715257495434</v>
      </c>
      <c r="W16" s="15">
        <f t="shared" si="8"/>
        <v>725.5333868017992</v>
      </c>
      <c r="X16" s="15">
        <f t="shared" si="2"/>
        <v>561.9397576958814</v>
      </c>
      <c r="Y16" s="15">
        <f t="shared" si="3"/>
        <v>514.3442678783648</v>
      </c>
      <c r="Z16" s="48"/>
      <c r="AA16" s="18">
        <f t="shared" si="9"/>
        <v>1395291.5085763165</v>
      </c>
      <c r="AB16" s="48">
        <f t="shared" si="19"/>
        <v>20628.421995200148</v>
      </c>
      <c r="AC16" s="48">
        <f t="shared" si="10"/>
        <v>1415919.9305715167</v>
      </c>
      <c r="AD16" s="18">
        <f t="shared" si="4"/>
        <v>1003772.2774887827</v>
      </c>
    </row>
    <row r="17" spans="1:30" ht="12.75">
      <c r="A17">
        <v>11</v>
      </c>
      <c r="C17" s="19">
        <f t="shared" si="0"/>
        <v>0.0379</v>
      </c>
      <c r="E17" s="23">
        <f>E16*(1-$C16-tpProg*$A17*Eff)</f>
        <v>594.2853970617704</v>
      </c>
      <c r="F17" s="23">
        <f>F16*(1-tpDcm-$C16)+E16*tpProg*Eff*$A17</f>
        <v>147.7154558666651</v>
      </c>
      <c r="G17" s="23">
        <f t="shared" si="5"/>
        <v>100.70541282329285</v>
      </c>
      <c r="H17" s="23">
        <f t="shared" si="11"/>
        <v>157.29373424827114</v>
      </c>
      <c r="I17" s="15">
        <f t="shared" si="6"/>
        <v>999.9999999999994</v>
      </c>
      <c r="K17" s="15">
        <f t="shared" si="12"/>
        <v>742.0008529284355</v>
      </c>
      <c r="L17" s="15">
        <f t="shared" si="7"/>
        <v>675.3577191086806</v>
      </c>
      <c r="M17" s="15">
        <f t="shared" si="13"/>
        <v>508.2303037967784</v>
      </c>
      <c r="N17" s="15">
        <f t="shared" si="14"/>
        <v>462.58337493745256</v>
      </c>
      <c r="O17" s="15"/>
      <c r="P17" s="18">
        <f t="shared" si="15"/>
        <v>1334574.463192651</v>
      </c>
      <c r="Q17" s="18">
        <f t="shared" si="1"/>
        <v>22157.318379999764</v>
      </c>
      <c r="R17" s="18">
        <f t="shared" si="16"/>
        <v>1356731.781572651</v>
      </c>
      <c r="S17" s="18">
        <f t="shared" si="17"/>
        <v>929287.6184684342</v>
      </c>
      <c r="V17" s="15">
        <f t="shared" si="18"/>
        <v>742.0008529284355</v>
      </c>
      <c r="W17" s="15">
        <f t="shared" si="8"/>
        <v>675.3577191086806</v>
      </c>
      <c r="X17" s="15">
        <f t="shared" si="2"/>
        <v>508.2303037967784</v>
      </c>
      <c r="Y17" s="15">
        <f t="shared" si="3"/>
        <v>462.58337493745256</v>
      </c>
      <c r="Z17" s="48"/>
      <c r="AA17" s="18">
        <f t="shared" si="9"/>
        <v>1334574.463192651</v>
      </c>
      <c r="AB17" s="48">
        <f t="shared" si="19"/>
        <v>22157.318379999764</v>
      </c>
      <c r="AC17" s="48">
        <f t="shared" si="10"/>
        <v>1356731.781572651</v>
      </c>
      <c r="AD17" s="18">
        <f t="shared" si="4"/>
        <v>929287.6184684342</v>
      </c>
    </row>
    <row r="18" spans="1:30" ht="12.75">
      <c r="A18">
        <v>12</v>
      </c>
      <c r="C18" s="19">
        <f t="shared" si="0"/>
        <v>0.0379</v>
      </c>
      <c r="E18" s="23">
        <f>E17*(1-$C17-tpProg*$A18*Eff)</f>
        <v>536.104856689423</v>
      </c>
      <c r="F18" s="23">
        <f>F17*(1-tpDcm-$C17)+E17*tpProg*Eff*$A18</f>
        <v>155.61684553302496</v>
      </c>
      <c r="G18" s="23">
        <f t="shared" si="5"/>
        <v>122.86273120329261</v>
      </c>
      <c r="H18" s="23">
        <f t="shared" si="11"/>
        <v>185.41556657425886</v>
      </c>
      <c r="I18" s="15">
        <f t="shared" si="6"/>
        <v>999.9999999999993</v>
      </c>
      <c r="K18" s="15">
        <f t="shared" si="12"/>
        <v>691.7217022224479</v>
      </c>
      <c r="L18" s="15">
        <f t="shared" si="7"/>
        <v>626.0122480047205</v>
      </c>
      <c r="M18" s="15">
        <f t="shared" si="13"/>
        <v>457.7698695949423</v>
      </c>
      <c r="N18" s="15">
        <f t="shared" si="14"/>
        <v>414.28445025395615</v>
      </c>
      <c r="O18" s="15"/>
      <c r="P18" s="18">
        <f t="shared" si="15"/>
        <v>1271007.8216332092</v>
      </c>
      <c r="Q18" s="18">
        <f t="shared" si="1"/>
        <v>23342.526829953746</v>
      </c>
      <c r="R18" s="18">
        <f t="shared" si="16"/>
        <v>1294350.348463163</v>
      </c>
      <c r="S18" s="18">
        <f t="shared" si="17"/>
        <v>856579.4427476354</v>
      </c>
      <c r="V18" s="15">
        <f t="shared" si="18"/>
        <v>691.7217022224479</v>
      </c>
      <c r="W18" s="15">
        <f t="shared" si="8"/>
        <v>626.0122480047205</v>
      </c>
      <c r="X18" s="15">
        <f t="shared" si="2"/>
        <v>457.7698695949423</v>
      </c>
      <c r="Y18" s="15">
        <f t="shared" si="3"/>
        <v>414.28445025395615</v>
      </c>
      <c r="Z18" s="48"/>
      <c r="AA18" s="18">
        <f t="shared" si="9"/>
        <v>1271007.8216332092</v>
      </c>
      <c r="AB18" s="48">
        <f t="shared" si="19"/>
        <v>23342.526829953746</v>
      </c>
      <c r="AC18" s="48">
        <f t="shared" si="10"/>
        <v>1294350.348463163</v>
      </c>
      <c r="AD18" s="18">
        <f t="shared" si="4"/>
        <v>856579.4427476354</v>
      </c>
    </row>
    <row r="19" spans="1:30" ht="12.75">
      <c r="A19">
        <v>13</v>
      </c>
      <c r="C19" s="19">
        <f t="shared" si="0"/>
        <v>0.0379</v>
      </c>
      <c r="E19" s="23">
        <f>E18*(1-$C18-tpProg*$A19*Eff)</f>
        <v>480.9396669360813</v>
      </c>
      <c r="F19" s="23">
        <f>F18*(1-tpDcm-$C18)+E18*tpProg*Eff*$A19</f>
        <v>161.22325594218205</v>
      </c>
      <c r="G19" s="23">
        <f t="shared" si="5"/>
        <v>146.20525803324637</v>
      </c>
      <c r="H19" s="23">
        <f t="shared" si="11"/>
        <v>211.63181908848964</v>
      </c>
      <c r="I19" s="15">
        <f t="shared" si="6"/>
        <v>999.9999999999993</v>
      </c>
      <c r="K19" s="15">
        <f t="shared" si="12"/>
        <v>642.1629228782633</v>
      </c>
      <c r="L19" s="15">
        <f t="shared" si="7"/>
        <v>577.8101255459137</v>
      </c>
      <c r="M19" s="15">
        <f t="shared" si="13"/>
        <v>410.6016397501109</v>
      </c>
      <c r="N19" s="15">
        <f t="shared" si="14"/>
        <v>369.45419388273484</v>
      </c>
      <c r="O19" s="15"/>
      <c r="P19" s="18">
        <f t="shared" si="15"/>
        <v>1205079.268230668</v>
      </c>
      <c r="Q19" s="18">
        <f t="shared" si="1"/>
        <v>24183.488391327304</v>
      </c>
      <c r="R19" s="18">
        <f t="shared" si="16"/>
        <v>1229262.7566219952</v>
      </c>
      <c r="S19" s="18">
        <f t="shared" si="17"/>
        <v>785995.7116340976</v>
      </c>
      <c r="V19" s="15">
        <f t="shared" si="18"/>
        <v>642.1629228782633</v>
      </c>
      <c r="W19" s="15">
        <f t="shared" si="8"/>
        <v>577.8101255459137</v>
      </c>
      <c r="X19" s="15">
        <f t="shared" si="2"/>
        <v>410.6016397501109</v>
      </c>
      <c r="Y19" s="15">
        <f t="shared" si="3"/>
        <v>369.45419388273484</v>
      </c>
      <c r="Z19" s="48"/>
      <c r="AA19" s="18">
        <f t="shared" si="9"/>
        <v>1205079.268230668</v>
      </c>
      <c r="AB19" s="48">
        <f t="shared" si="19"/>
        <v>24183.488391327304</v>
      </c>
      <c r="AC19" s="48">
        <f t="shared" si="10"/>
        <v>1229262.7566219952</v>
      </c>
      <c r="AD19" s="18">
        <f t="shared" si="4"/>
        <v>785995.7116340976</v>
      </c>
    </row>
    <row r="20" spans="1:30" ht="12.75">
      <c r="A20">
        <v>14</v>
      </c>
      <c r="C20" s="19">
        <f t="shared" si="0"/>
        <v>0.0379</v>
      </c>
      <c r="E20" s="23">
        <f>E19*(1-$C19-tpProg*$A20*Eff)</f>
        <v>429.0462768736781</v>
      </c>
      <c r="F20" s="23">
        <f>F19*(1-tpDcm-$C19)+E19*tpProg*Eff*$A20</f>
        <v>164.59518283617172</v>
      </c>
      <c r="G20" s="23">
        <f t="shared" si="5"/>
        <v>170.38874642457367</v>
      </c>
      <c r="H20" s="23">
        <f t="shared" si="11"/>
        <v>235.9697938655758</v>
      </c>
      <c r="I20" s="15">
        <f t="shared" si="6"/>
        <v>999.9999999999993</v>
      </c>
      <c r="K20" s="15">
        <f t="shared" si="12"/>
        <v>593.6414597098499</v>
      </c>
      <c r="L20" s="15">
        <f t="shared" si="7"/>
        <v>531.0403501571229</v>
      </c>
      <c r="M20" s="15">
        <f t="shared" si="13"/>
        <v>366.7408837620085</v>
      </c>
      <c r="N20" s="15">
        <f t="shared" si="14"/>
        <v>328.06705822921873</v>
      </c>
      <c r="O20" s="15"/>
      <c r="P20" s="18">
        <f t="shared" si="15"/>
        <v>1137354.9638190323</v>
      </c>
      <c r="Q20" s="18">
        <f t="shared" si="1"/>
        <v>24689.277425425757</v>
      </c>
      <c r="R20" s="18">
        <f t="shared" si="16"/>
        <v>1162044.2412444581</v>
      </c>
      <c r="S20" s="18">
        <f t="shared" si="17"/>
        <v>717889.7717366995</v>
      </c>
      <c r="V20" s="15">
        <f t="shared" si="18"/>
        <v>593.6414597098499</v>
      </c>
      <c r="W20" s="15">
        <f t="shared" si="8"/>
        <v>531.0403501571229</v>
      </c>
      <c r="X20" s="15">
        <f t="shared" si="2"/>
        <v>366.7408837620085</v>
      </c>
      <c r="Y20" s="15">
        <f t="shared" si="3"/>
        <v>328.06705822921873</v>
      </c>
      <c r="Z20" s="48"/>
      <c r="AA20" s="18">
        <f t="shared" si="9"/>
        <v>1137354.9638190323</v>
      </c>
      <c r="AB20" s="48">
        <f t="shared" si="19"/>
        <v>24689.277425425757</v>
      </c>
      <c r="AC20" s="48">
        <f t="shared" si="10"/>
        <v>1162044.2412444581</v>
      </c>
      <c r="AD20" s="18">
        <f t="shared" si="4"/>
        <v>717889.7717366995</v>
      </c>
    </row>
    <row r="21" spans="1:30" ht="12.75">
      <c r="A21">
        <v>15</v>
      </c>
      <c r="C21" s="19">
        <f t="shared" si="0"/>
        <v>0.0379</v>
      </c>
      <c r="E21" s="23">
        <f>E20*(1-$C20-tpProg*$A21*Eff)</f>
        <v>380.6069522146398</v>
      </c>
      <c r="F21" s="23">
        <f>F20*(1-tpDcm-$C20)+E20*tpProg*Eff*$A21</f>
        <v>165.8462187467809</v>
      </c>
      <c r="G21" s="23">
        <f t="shared" si="5"/>
        <v>195.07802384999943</v>
      </c>
      <c r="H21" s="23">
        <f t="shared" si="11"/>
        <v>258.4688051885791</v>
      </c>
      <c r="I21" s="15">
        <f t="shared" si="6"/>
        <v>999.9999999999993</v>
      </c>
      <c r="K21" s="15">
        <f t="shared" si="12"/>
        <v>546.4531709614207</v>
      </c>
      <c r="L21" s="15">
        <f t="shared" si="7"/>
        <v>485.96126866399345</v>
      </c>
      <c r="M21" s="15">
        <f t="shared" si="13"/>
        <v>326.1727712646487</v>
      </c>
      <c r="N21" s="15">
        <f t="shared" si="14"/>
        <v>290.0657222805461</v>
      </c>
      <c r="O21" s="15"/>
      <c r="P21" s="18">
        <f t="shared" si="15"/>
        <v>1068449.0845623023</v>
      </c>
      <c r="Q21" s="18">
        <f t="shared" si="1"/>
        <v>24876.932812017134</v>
      </c>
      <c r="R21" s="18">
        <f t="shared" si="16"/>
        <v>1093326.0173743195</v>
      </c>
      <c r="S21" s="18">
        <f t="shared" si="17"/>
        <v>652596.0428691518</v>
      </c>
      <c r="V21" s="15">
        <f t="shared" si="18"/>
        <v>546.4531709614207</v>
      </c>
      <c r="W21" s="15">
        <f t="shared" si="8"/>
        <v>485.96126866399345</v>
      </c>
      <c r="X21" s="15">
        <f t="shared" si="2"/>
        <v>326.1727712646487</v>
      </c>
      <c r="Y21" s="15">
        <f t="shared" si="3"/>
        <v>290.0657222805461</v>
      </c>
      <c r="Z21" s="48"/>
      <c r="AA21" s="18">
        <f t="shared" si="9"/>
        <v>1068449.0845623023</v>
      </c>
      <c r="AB21" s="48">
        <f t="shared" si="19"/>
        <v>24876.932812017134</v>
      </c>
      <c r="AC21" s="48">
        <f t="shared" si="10"/>
        <v>1093326.0173743195</v>
      </c>
      <c r="AD21" s="18">
        <f t="shared" si="4"/>
        <v>652596.0428691518</v>
      </c>
    </row>
    <row r="22" spans="1:30" ht="12.75">
      <c r="A22">
        <v>16</v>
      </c>
      <c r="C22" s="19">
        <f t="shared" si="0"/>
        <v>0.0379</v>
      </c>
      <c r="E22" s="23">
        <f>E21*(1-$C21-tpProg*$A22*Eff)</f>
        <v>335.7333925485338</v>
      </c>
      <c r="F22" s="23">
        <f>F21*(1-tpDcm-$C21)+E21*tpProg*Eff*$A22</f>
        <v>165.13227042143194</v>
      </c>
      <c r="G22" s="23">
        <f t="shared" si="5"/>
        <v>219.95495666201657</v>
      </c>
      <c r="H22" s="23">
        <f t="shared" si="11"/>
        <v>279.17938036801695</v>
      </c>
      <c r="I22" s="15">
        <f t="shared" si="6"/>
        <v>999.9999999999992</v>
      </c>
      <c r="K22" s="15">
        <f t="shared" si="12"/>
        <v>500.86566296996574</v>
      </c>
      <c r="L22" s="15">
        <f t="shared" si="7"/>
        <v>442.79592573718105</v>
      </c>
      <c r="M22" s="15">
        <f t="shared" si="13"/>
        <v>288.8521888097256</v>
      </c>
      <c r="N22" s="15">
        <f t="shared" si="14"/>
        <v>255.36302805585433</v>
      </c>
      <c r="O22" s="15"/>
      <c r="P22" s="18">
        <f t="shared" si="15"/>
        <v>998996.9000870965</v>
      </c>
      <c r="Q22" s="18">
        <f t="shared" si="1"/>
        <v>24769.840563214788</v>
      </c>
      <c r="R22" s="18">
        <f t="shared" si="16"/>
        <v>1023766.7406503112</v>
      </c>
      <c r="S22" s="18">
        <f t="shared" si="17"/>
        <v>590412.3315500141</v>
      </c>
      <c r="V22" s="15">
        <f t="shared" si="18"/>
        <v>500.86566296996574</v>
      </c>
      <c r="W22" s="15">
        <f t="shared" si="8"/>
        <v>442.79592573718105</v>
      </c>
      <c r="X22" s="15">
        <f t="shared" si="2"/>
        <v>288.8521888097256</v>
      </c>
      <c r="Y22" s="15">
        <f t="shared" si="3"/>
        <v>255.36302805585433</v>
      </c>
      <c r="Z22" s="48"/>
      <c r="AA22" s="18">
        <f t="shared" si="9"/>
        <v>998996.9000870965</v>
      </c>
      <c r="AB22" s="48">
        <f t="shared" si="19"/>
        <v>24769.840563214788</v>
      </c>
      <c r="AC22" s="48">
        <f t="shared" si="10"/>
        <v>1023766.7406503112</v>
      </c>
      <c r="AD22" s="18">
        <f t="shared" si="4"/>
        <v>590412.3315500141</v>
      </c>
    </row>
    <row r="23" spans="1:30" ht="12.75">
      <c r="A23">
        <v>17</v>
      </c>
      <c r="C23" s="19">
        <f t="shared" si="0"/>
        <v>0.0379</v>
      </c>
      <c r="E23" s="23">
        <f>E22*(1-$C22-tpProg*$A23*Eff)</f>
        <v>294.471758604319</v>
      </c>
      <c r="F23" s="23">
        <f>F22*(1-tpDcm-$C22)+E22*tpProg*Eff*$A23</f>
        <v>162.64125517587024</v>
      </c>
      <c r="G23" s="23">
        <f t="shared" si="5"/>
        <v>244.72479722523136</v>
      </c>
      <c r="H23" s="23">
        <f t="shared" si="11"/>
        <v>298.1621889945786</v>
      </c>
      <c r="I23" s="15">
        <f t="shared" si="6"/>
        <v>999.9999999999992</v>
      </c>
      <c r="K23" s="15">
        <f t="shared" si="12"/>
        <v>457.11301378018925</v>
      </c>
      <c r="L23" s="15">
        <f t="shared" si="7"/>
        <v>401.72911205600576</v>
      </c>
      <c r="M23" s="15">
        <f t="shared" si="13"/>
        <v>254.70509890705148</v>
      </c>
      <c r="N23" s="15">
        <f t="shared" si="14"/>
        <v>223.84497954650323</v>
      </c>
      <c r="O23" s="15"/>
      <c r="P23" s="18">
        <f t="shared" si="15"/>
        <v>929631.4034340892</v>
      </c>
      <c r="Q23" s="18">
        <f t="shared" si="1"/>
        <v>24396.188276380533</v>
      </c>
      <c r="R23" s="18">
        <f t="shared" si="16"/>
        <v>954027.5917104697</v>
      </c>
      <c r="S23" s="18">
        <f t="shared" si="17"/>
        <v>531587.7797859415</v>
      </c>
      <c r="V23" s="15">
        <f t="shared" si="18"/>
        <v>457.11301378018925</v>
      </c>
      <c r="W23" s="15">
        <f t="shared" si="8"/>
        <v>401.72911205600576</v>
      </c>
      <c r="X23" s="15">
        <f t="shared" si="2"/>
        <v>254.70509890705148</v>
      </c>
      <c r="Y23" s="15">
        <f t="shared" si="3"/>
        <v>223.84497954650323</v>
      </c>
      <c r="Z23" s="48"/>
      <c r="AA23" s="18">
        <f t="shared" si="9"/>
        <v>929631.4034340892</v>
      </c>
      <c r="AB23" s="48">
        <f t="shared" si="19"/>
        <v>24396.188276380533</v>
      </c>
      <c r="AC23" s="48">
        <f t="shared" si="10"/>
        <v>954027.5917104697</v>
      </c>
      <c r="AD23" s="18">
        <f t="shared" si="4"/>
        <v>531587.7797859415</v>
      </c>
    </row>
    <row r="24" spans="1:30" ht="12.75">
      <c r="A24">
        <v>18</v>
      </c>
      <c r="C24" s="19">
        <f t="shared" si="0"/>
        <v>0.0379</v>
      </c>
      <c r="E24" s="23">
        <f>E23*(1-$C23-tpProg*$A24*Eff)</f>
        <v>256.8088206788266</v>
      </c>
      <c r="F24" s="23">
        <f>F23*(1-tpDcm-$C23)+E23*tpProg*Eff*$A24</f>
        <v>158.58342160271292</v>
      </c>
      <c r="G24" s="23">
        <f t="shared" si="5"/>
        <v>269.12098550161187</v>
      </c>
      <c r="H24" s="23">
        <f t="shared" si="11"/>
        <v>315.4867722168478</v>
      </c>
      <c r="I24" s="15">
        <f t="shared" si="6"/>
        <v>999.9999999999991</v>
      </c>
      <c r="K24" s="15">
        <f t="shared" si="12"/>
        <v>415.3922422815395</v>
      </c>
      <c r="L24" s="15">
        <f t="shared" si="7"/>
        <v>362.9059458469199</v>
      </c>
      <c r="M24" s="15">
        <f t="shared" si="13"/>
        <v>223.63104091505068</v>
      </c>
      <c r="N24" s="15">
        <f t="shared" si="14"/>
        <v>195.37445855573318</v>
      </c>
      <c r="O24" s="15"/>
      <c r="P24" s="18">
        <f t="shared" si="15"/>
        <v>860963.4958263787</v>
      </c>
      <c r="Q24" s="18">
        <f t="shared" si="1"/>
        <v>23787.513240406937</v>
      </c>
      <c r="R24" s="18">
        <f t="shared" si="16"/>
        <v>884751.0090667857</v>
      </c>
      <c r="S24" s="18">
        <f t="shared" si="17"/>
        <v>476315.56145948695</v>
      </c>
      <c r="V24" s="15">
        <f t="shared" si="18"/>
        <v>415.3922422815395</v>
      </c>
      <c r="W24" s="15">
        <f t="shared" si="8"/>
        <v>362.9059458469199</v>
      </c>
      <c r="X24" s="15">
        <f t="shared" si="2"/>
        <v>223.63104091505068</v>
      </c>
      <c r="Y24" s="15">
        <f t="shared" si="3"/>
        <v>195.37445855573318</v>
      </c>
      <c r="Z24" s="48"/>
      <c r="AA24" s="18">
        <f t="shared" si="9"/>
        <v>860963.4958263787</v>
      </c>
      <c r="AB24" s="48">
        <f t="shared" si="19"/>
        <v>23787.513240406937</v>
      </c>
      <c r="AC24" s="48">
        <f t="shared" si="10"/>
        <v>884751.0090667857</v>
      </c>
      <c r="AD24" s="18">
        <f t="shared" si="4"/>
        <v>476315.56145948695</v>
      </c>
    </row>
    <row r="25" spans="1:30" ht="12.75">
      <c r="A25">
        <v>19</v>
      </c>
      <c r="C25" s="19">
        <f t="shared" si="0"/>
        <v>0.0379</v>
      </c>
      <c r="E25" s="23">
        <f>E24*(1-$C24-tpProg*$A25*Eff)</f>
        <v>222.67892841061052</v>
      </c>
      <c r="F25" s="23">
        <f>F24*(1-tpDcm-$C24)+E24*tpProg*Eff*$A25</f>
        <v>153.18243464805167</v>
      </c>
      <c r="G25" s="23">
        <f t="shared" si="5"/>
        <v>292.9084987420188</v>
      </c>
      <c r="H25" s="23">
        <f>H24+E24*$C24+F24*$C24</f>
        <v>331.23013819931816</v>
      </c>
      <c r="I25" s="15">
        <f t="shared" si="6"/>
        <v>999.9999999999991</v>
      </c>
      <c r="K25" s="15">
        <f t="shared" si="12"/>
        <v>375.86136305866216</v>
      </c>
      <c r="L25" s="15">
        <f t="shared" si="7"/>
        <v>326.43180797611876</v>
      </c>
      <c r="M25" s="15">
        <f t="shared" si="13"/>
        <v>195.50642679149425</v>
      </c>
      <c r="N25" s="15">
        <f t="shared" si="14"/>
        <v>169.79536244202254</v>
      </c>
      <c r="O25" s="15"/>
      <c r="P25" s="18">
        <f t="shared" si="15"/>
        <v>793565.6965600708</v>
      </c>
      <c r="Q25" s="18">
        <f t="shared" si="1"/>
        <v>22977.36519720775</v>
      </c>
      <c r="R25" s="18">
        <f t="shared" si="16"/>
        <v>816543.0617572786</v>
      </c>
      <c r="S25" s="18">
        <f t="shared" si="17"/>
        <v>424729.52001889166</v>
      </c>
      <c r="V25" s="15">
        <f t="shared" si="18"/>
        <v>375.86136305866216</v>
      </c>
      <c r="W25" s="15">
        <f t="shared" si="8"/>
        <v>326.43180797611876</v>
      </c>
      <c r="X25" s="15">
        <f t="shared" si="2"/>
        <v>195.50642679149425</v>
      </c>
      <c r="Y25" s="15">
        <f t="shared" si="3"/>
        <v>169.79536244202254</v>
      </c>
      <c r="Z25" s="48"/>
      <c r="AA25" s="18">
        <f t="shared" si="9"/>
        <v>793565.6965600708</v>
      </c>
      <c r="AB25" s="48">
        <f t="shared" si="19"/>
        <v>22977.36519720775</v>
      </c>
      <c r="AC25" s="48">
        <f t="shared" si="10"/>
        <v>816543.0617572786</v>
      </c>
      <c r="AD25" s="18">
        <f t="shared" si="4"/>
        <v>424729.52001889166</v>
      </c>
    </row>
    <row r="26" spans="1:30" ht="12.75">
      <c r="A26">
        <v>20</v>
      </c>
      <c r="C26" s="19">
        <f t="shared" si="0"/>
        <v>0.0912</v>
      </c>
      <c r="E26" s="23">
        <f>E25*(1-$C25-tpProg*$A26*Eff)</f>
        <v>191.97150418278733</v>
      </c>
      <c r="F26" s="23">
        <f>F25*(1-tpDcm-$C25)+E25*tpProg*Eff*$A26</f>
        <v>146.6673480187438</v>
      </c>
      <c r="G26" s="23">
        <f t="shared" si="5"/>
        <v>315.88586393922657</v>
      </c>
      <c r="H26" s="23">
        <f aca="true" t="shared" si="20" ref="H26:H36">H25+E25*$C25+F25*$C25</f>
        <v>345.4752838592415</v>
      </c>
      <c r="I26" s="15">
        <f t="shared" si="6"/>
        <v>999.9999999999991</v>
      </c>
      <c r="K26" s="15">
        <f t="shared" si="12"/>
        <v>338.6388522015311</v>
      </c>
      <c r="L26" s="15">
        <f t="shared" si="7"/>
        <v>292.3734399877058</v>
      </c>
      <c r="M26" s="15">
        <f t="shared" si="13"/>
        <v>170.1883342595883</v>
      </c>
      <c r="N26" s="15">
        <f t="shared" si="14"/>
        <v>146.93691645175136</v>
      </c>
      <c r="O26" s="15"/>
      <c r="P26" s="18">
        <f t="shared" si="15"/>
        <v>727959.3003304125</v>
      </c>
      <c r="Q26" s="18">
        <f t="shared" si="1"/>
        <v>22000.102202811573</v>
      </c>
      <c r="R26" s="18">
        <f t="shared" si="16"/>
        <v>749959.4025332241</v>
      </c>
      <c r="S26" s="18">
        <f t="shared" si="17"/>
        <v>376904.01042195706</v>
      </c>
      <c r="V26" s="15">
        <f t="shared" si="18"/>
        <v>338.6388522015311</v>
      </c>
      <c r="W26" s="15">
        <f t="shared" si="8"/>
        <v>292.3734399877058</v>
      </c>
      <c r="X26" s="15">
        <f t="shared" si="2"/>
        <v>170.1883342595883</v>
      </c>
      <c r="Y26" s="15">
        <f t="shared" si="3"/>
        <v>146.93691645175136</v>
      </c>
      <c r="Z26" s="48"/>
      <c r="AA26" s="18">
        <f t="shared" si="9"/>
        <v>727959.3003304125</v>
      </c>
      <c r="AB26" s="48">
        <f t="shared" si="19"/>
        <v>22000.102202811573</v>
      </c>
      <c r="AC26" s="48">
        <f t="shared" si="10"/>
        <v>749959.4025332241</v>
      </c>
      <c r="AD26" s="18">
        <f t="shared" si="4"/>
        <v>376904.01042195706</v>
      </c>
    </row>
    <row r="27" spans="1:30" ht="12.75">
      <c r="A27">
        <v>21</v>
      </c>
      <c r="C27" s="19">
        <f t="shared" si="0"/>
        <v>0.0912</v>
      </c>
      <c r="E27" s="23">
        <f>E26*(1-$C26-tpProg*$A27*Eff)</f>
        <v>154.30669506212448</v>
      </c>
      <c r="F27" s="23">
        <f>F26*(1-tpDcm-$C26)+E26*tpProg*Eff*$A27</f>
        <v>131.44819161581546</v>
      </c>
      <c r="G27" s="23">
        <f t="shared" si="5"/>
        <v>337.8859661420381</v>
      </c>
      <c r="H27" s="23">
        <f t="shared" si="20"/>
        <v>376.3591471800211</v>
      </c>
      <c r="I27" s="15">
        <f t="shared" si="6"/>
        <v>999.9999999999991</v>
      </c>
      <c r="K27" s="15">
        <f t="shared" si="12"/>
        <v>285.7548866779399</v>
      </c>
      <c r="L27" s="15">
        <f t="shared" si="7"/>
        <v>245.17750402087984</v>
      </c>
      <c r="M27" s="15">
        <f t="shared" si="13"/>
        <v>138.75425831301519</v>
      </c>
      <c r="N27" s="15">
        <f t="shared" si="14"/>
        <v>119.05106198164539</v>
      </c>
      <c r="O27" s="15"/>
      <c r="P27" s="18">
        <f t="shared" si="15"/>
        <v>625804.6174406331</v>
      </c>
      <c r="Q27" s="18">
        <f t="shared" si="1"/>
        <v>19717.228742372317</v>
      </c>
      <c r="R27" s="18">
        <f t="shared" si="16"/>
        <v>645521.8461830055</v>
      </c>
      <c r="S27" s="18">
        <f t="shared" si="17"/>
        <v>313446.6256492049</v>
      </c>
      <c r="V27" s="15">
        <f t="shared" si="18"/>
        <v>285.7548866779399</v>
      </c>
      <c r="W27" s="15">
        <f t="shared" si="8"/>
        <v>245.17750402087984</v>
      </c>
      <c r="X27" s="15">
        <f t="shared" si="2"/>
        <v>138.75425831301519</v>
      </c>
      <c r="Y27" s="15">
        <f t="shared" si="3"/>
        <v>119.05106198164539</v>
      </c>
      <c r="Z27" s="48"/>
      <c r="AA27" s="18">
        <f t="shared" si="9"/>
        <v>625804.6174406331</v>
      </c>
      <c r="AB27" s="48">
        <f t="shared" si="19"/>
        <v>19717.228742372317</v>
      </c>
      <c r="AC27" s="48">
        <f t="shared" si="10"/>
        <v>645521.8461830055</v>
      </c>
      <c r="AD27" s="18">
        <f t="shared" si="4"/>
        <v>313446.6256492049</v>
      </c>
    </row>
    <row r="28" spans="1:30" ht="12.75">
      <c r="A28">
        <v>22</v>
      </c>
      <c r="C28" s="19">
        <f t="shared" si="0"/>
        <v>0.0912</v>
      </c>
      <c r="E28" s="23">
        <f>E27*(1-$C27-tpProg*$A28*Eff)</f>
        <v>123.26018801562505</v>
      </c>
      <c r="F28" s="23">
        <f>F27*(1-tpDcm-$C27)+E27*tpProg*Eff*$A28</f>
        <v>116.71662425491445</v>
      </c>
      <c r="G28" s="23">
        <f t="shared" si="5"/>
        <v>357.6031948844104</v>
      </c>
      <c r="H28" s="23">
        <f t="shared" si="20"/>
        <v>402.41999284504925</v>
      </c>
      <c r="I28" s="15">
        <f t="shared" si="6"/>
        <v>999.9999999999992</v>
      </c>
      <c r="K28" s="15">
        <f t="shared" si="12"/>
        <v>239.97681227053948</v>
      </c>
      <c r="L28" s="15">
        <f t="shared" si="7"/>
        <v>204.63464680602962</v>
      </c>
      <c r="M28" s="15">
        <f t="shared" si="13"/>
        <v>112.58527284355452</v>
      </c>
      <c r="N28" s="15">
        <f t="shared" si="14"/>
        <v>96.00447362359434</v>
      </c>
      <c r="O28" s="15"/>
      <c r="P28" s="18">
        <f t="shared" si="15"/>
        <v>535040.154788181</v>
      </c>
      <c r="Q28" s="18">
        <f t="shared" si="1"/>
        <v>17507.493638237167</v>
      </c>
      <c r="R28" s="18">
        <f t="shared" si="16"/>
        <v>552547.6484264181</v>
      </c>
      <c r="S28" s="18">
        <f t="shared" si="17"/>
        <v>259228.07778203706</v>
      </c>
      <c r="V28" s="15">
        <f t="shared" si="18"/>
        <v>239.97681227053948</v>
      </c>
      <c r="W28" s="15">
        <f t="shared" si="8"/>
        <v>204.63464680602962</v>
      </c>
      <c r="X28" s="15">
        <f t="shared" si="2"/>
        <v>112.58527284355452</v>
      </c>
      <c r="Y28" s="15">
        <f t="shared" si="3"/>
        <v>96.00447362359434</v>
      </c>
      <c r="Z28" s="48"/>
      <c r="AA28" s="18">
        <f t="shared" si="9"/>
        <v>535040.154788181</v>
      </c>
      <c r="AB28" s="48">
        <f t="shared" si="19"/>
        <v>17507.493638237167</v>
      </c>
      <c r="AC28" s="48">
        <f t="shared" si="10"/>
        <v>552547.6484264181</v>
      </c>
      <c r="AD28" s="18">
        <f t="shared" si="4"/>
        <v>259228.07778203706</v>
      </c>
    </row>
    <row r="29" spans="1:30" ht="12.75">
      <c r="A29">
        <v>23</v>
      </c>
      <c r="C29" s="19">
        <f t="shared" si="0"/>
        <v>0.0912</v>
      </c>
      <c r="E29" s="23">
        <f>E28*(1-$C28-tpProg*$A29*Eff)</f>
        <v>97.84393724680316</v>
      </c>
      <c r="F29" s="23">
        <f>F28*(1-tpDcm-$C28)+E28*tpProg*Eff*$A29</f>
        <v>102.73949610642596</v>
      </c>
      <c r="G29" s="23">
        <f t="shared" si="5"/>
        <v>375.1106885226476</v>
      </c>
      <c r="H29" s="23">
        <f t="shared" si="20"/>
        <v>424.30587812412244</v>
      </c>
      <c r="I29" s="15">
        <f t="shared" si="6"/>
        <v>999.9999999999991</v>
      </c>
      <c r="K29" s="15">
        <f t="shared" si="12"/>
        <v>200.5834333532291</v>
      </c>
      <c r="L29" s="15">
        <f t="shared" si="7"/>
        <v>170.00636246428246</v>
      </c>
      <c r="M29" s="15">
        <f t="shared" si="13"/>
        <v>90.92158867331932</v>
      </c>
      <c r="N29" s="15">
        <f t="shared" si="14"/>
        <v>77.06144172237983</v>
      </c>
      <c r="O29" s="15"/>
      <c r="P29" s="18">
        <f t="shared" si="15"/>
        <v>454984.3941894826</v>
      </c>
      <c r="Q29" s="18">
        <f t="shared" si="1"/>
        <v>15410.924415963895</v>
      </c>
      <c r="R29" s="18">
        <f t="shared" si="16"/>
        <v>470395.3186054465</v>
      </c>
      <c r="S29" s="18">
        <f t="shared" si="17"/>
        <v>213223.44002748557</v>
      </c>
      <c r="V29" s="15">
        <f t="shared" si="18"/>
        <v>200.5834333532291</v>
      </c>
      <c r="W29" s="15">
        <f t="shared" si="8"/>
        <v>170.00636246428246</v>
      </c>
      <c r="X29" s="15">
        <f t="shared" si="2"/>
        <v>90.92158867331932</v>
      </c>
      <c r="Y29" s="15">
        <f t="shared" si="3"/>
        <v>77.06144172237983</v>
      </c>
      <c r="Z29" s="48"/>
      <c r="AA29" s="18">
        <f t="shared" si="9"/>
        <v>454984.3941894826</v>
      </c>
      <c r="AB29" s="48">
        <f t="shared" si="19"/>
        <v>15410.924415963895</v>
      </c>
      <c r="AC29" s="48">
        <f t="shared" si="10"/>
        <v>470395.3186054465</v>
      </c>
      <c r="AD29" s="18">
        <f t="shared" si="4"/>
        <v>213223.44002748557</v>
      </c>
    </row>
    <row r="30" spans="1:30" ht="12.75">
      <c r="A30">
        <v>24</v>
      </c>
      <c r="C30" s="19">
        <f t="shared" si="0"/>
        <v>0.0912</v>
      </c>
      <c r="E30" s="23">
        <f>E29*(1-$C29-tpProg*$A30*Eff)</f>
        <v>77.17929770027834</v>
      </c>
      <c r="F30" s="23">
        <f>F29*(1-tpDcm-$C29)+E29*tpProg*Eff*$A30</f>
        <v>89.70000211517238</v>
      </c>
      <c r="G30" s="23">
        <f t="shared" si="5"/>
        <v>390.5216129386115</v>
      </c>
      <c r="H30" s="23">
        <f t="shared" si="20"/>
        <v>442.5990872459369</v>
      </c>
      <c r="I30" s="15">
        <f t="shared" si="6"/>
        <v>999.9999999999991</v>
      </c>
      <c r="K30" s="15">
        <f t="shared" si="12"/>
        <v>166.87929981545074</v>
      </c>
      <c r="L30" s="15">
        <f t="shared" si="7"/>
        <v>140.5953344016437</v>
      </c>
      <c r="M30" s="15">
        <f t="shared" si="13"/>
        <v>73.08597985348548</v>
      </c>
      <c r="N30" s="15">
        <f t="shared" si="14"/>
        <v>61.57472969347401</v>
      </c>
      <c r="O30" s="15"/>
      <c r="P30" s="18">
        <f t="shared" si="15"/>
        <v>384868.95289593464</v>
      </c>
      <c r="Q30" s="18">
        <f t="shared" si="1"/>
        <v>13455.000317275857</v>
      </c>
      <c r="R30" s="18">
        <f t="shared" si="16"/>
        <v>398323.9532132105</v>
      </c>
      <c r="S30" s="18">
        <f t="shared" si="17"/>
        <v>174448.81691076004</v>
      </c>
      <c r="V30" s="15">
        <f t="shared" si="18"/>
        <v>166.87929981545074</v>
      </c>
      <c r="W30" s="15">
        <f t="shared" si="8"/>
        <v>140.5953344016437</v>
      </c>
      <c r="X30" s="15">
        <f t="shared" si="2"/>
        <v>73.08597985348548</v>
      </c>
      <c r="Y30" s="15">
        <f t="shared" si="3"/>
        <v>61.57472969347401</v>
      </c>
      <c r="Z30" s="48"/>
      <c r="AA30" s="18">
        <f t="shared" si="9"/>
        <v>384868.95289593464</v>
      </c>
      <c r="AB30" s="48">
        <f t="shared" si="19"/>
        <v>13455.000317275857</v>
      </c>
      <c r="AC30" s="48">
        <f t="shared" si="10"/>
        <v>398323.9532132105</v>
      </c>
      <c r="AD30" s="18">
        <f t="shared" si="4"/>
        <v>174448.81691076004</v>
      </c>
    </row>
    <row r="31" spans="1:30" ht="12.75">
      <c r="A31">
        <v>25</v>
      </c>
      <c r="C31" s="19">
        <f t="shared" si="0"/>
        <v>0.0912</v>
      </c>
      <c r="E31" s="23">
        <f>E30*(1-$C30-tpProg*$A31*Eff)</f>
        <v>60.493133537478165</v>
      </c>
      <c r="F31" s="23">
        <f>F30*(1-tpDcm-$C30)+E30*tpProg*Eff*$A31</f>
        <v>77.71177381752759</v>
      </c>
      <c r="G31" s="23">
        <f t="shared" si="5"/>
        <v>403.97661325588734</v>
      </c>
      <c r="H31" s="23">
        <f t="shared" si="20"/>
        <v>457.818479389106</v>
      </c>
      <c r="I31" s="15">
        <f t="shared" si="6"/>
        <v>999.9999999999991</v>
      </c>
      <c r="K31" s="15">
        <f t="shared" si="12"/>
        <v>138.20490735500576</v>
      </c>
      <c r="L31" s="15">
        <f t="shared" si="7"/>
        <v>115.75230722374994</v>
      </c>
      <c r="M31" s="15">
        <f t="shared" si="13"/>
        <v>58.48099044960842</v>
      </c>
      <c r="N31" s="15">
        <f t="shared" si="14"/>
        <v>48.980240302784566</v>
      </c>
      <c r="O31" s="15"/>
      <c r="P31" s="18">
        <f t="shared" si="15"/>
        <v>323875.0217588</v>
      </c>
      <c r="Q31" s="18">
        <f t="shared" si="1"/>
        <v>11656.766072629138</v>
      </c>
      <c r="R31" s="18">
        <f t="shared" si="16"/>
        <v>335531.78783142916</v>
      </c>
      <c r="S31" s="18">
        <f t="shared" si="17"/>
        <v>141979.26582524594</v>
      </c>
      <c r="V31" s="15">
        <f t="shared" si="18"/>
        <v>138.20490735500576</v>
      </c>
      <c r="W31" s="15">
        <f t="shared" si="8"/>
        <v>115.75230722374994</v>
      </c>
      <c r="X31" s="15">
        <f t="shared" si="2"/>
        <v>58.48099044960842</v>
      </c>
      <c r="Y31" s="15">
        <f t="shared" si="3"/>
        <v>48.980240302784566</v>
      </c>
      <c r="Z31" s="48"/>
      <c r="AA31" s="18">
        <f t="shared" si="9"/>
        <v>323875.0217588</v>
      </c>
      <c r="AB31" s="48">
        <f t="shared" si="19"/>
        <v>11656.766072629138</v>
      </c>
      <c r="AC31" s="48">
        <f t="shared" si="10"/>
        <v>335531.78783142916</v>
      </c>
      <c r="AD31" s="18">
        <f t="shared" si="4"/>
        <v>141979.26582524594</v>
      </c>
    </row>
    <row r="32" spans="1:30" ht="12.75">
      <c r="A32">
        <v>26</v>
      </c>
      <c r="C32" s="19">
        <f t="shared" si="0"/>
        <v>0.0912</v>
      </c>
      <c r="E32" s="23">
        <f>E31*(1-$C31-tpProg*$A32*Eff)</f>
        <v>47.112052398988</v>
      </c>
      <c r="F32" s="23">
        <f>F31*(1-tpDcm-$C31)+E31*tpProg*Eff*$A32</f>
        <v>66.83180133261209</v>
      </c>
      <c r="G32" s="23">
        <f t="shared" si="5"/>
        <v>415.63337932851647</v>
      </c>
      <c r="H32" s="23">
        <f t="shared" si="20"/>
        <v>470.42276693988254</v>
      </c>
      <c r="I32" s="15">
        <f t="shared" si="6"/>
        <v>999.9999999999991</v>
      </c>
      <c r="K32" s="15">
        <f t="shared" si="12"/>
        <v>113.94385373160009</v>
      </c>
      <c r="L32" s="15">
        <f t="shared" si="7"/>
        <v>94.88030077849766</v>
      </c>
      <c r="M32" s="15">
        <f t="shared" si="13"/>
        <v>46.58453976072131</v>
      </c>
      <c r="N32" s="15">
        <f t="shared" si="14"/>
        <v>38.79064117435001</v>
      </c>
      <c r="O32" s="15"/>
      <c r="P32" s="18">
        <f t="shared" si="15"/>
        <v>271163.48259631824</v>
      </c>
      <c r="Q32" s="18">
        <f t="shared" si="1"/>
        <v>10024.770199891813</v>
      </c>
      <c r="R32" s="18">
        <f t="shared" si="16"/>
        <v>281188.25279621006</v>
      </c>
      <c r="S32" s="18">
        <f t="shared" si="17"/>
        <v>114960.35032734764</v>
      </c>
      <c r="V32" s="15">
        <f t="shared" si="18"/>
        <v>113.94385373160009</v>
      </c>
      <c r="W32" s="15">
        <f t="shared" si="8"/>
        <v>94.88030077849766</v>
      </c>
      <c r="X32" s="15">
        <f t="shared" si="2"/>
        <v>46.58453976072131</v>
      </c>
      <c r="Y32" s="15">
        <f t="shared" si="3"/>
        <v>38.79064117435001</v>
      </c>
      <c r="Z32" s="48"/>
      <c r="AA32" s="18">
        <f t="shared" si="9"/>
        <v>271163.48259631824</v>
      </c>
      <c r="AB32" s="48">
        <f t="shared" si="19"/>
        <v>10024.770199891813</v>
      </c>
      <c r="AC32" s="48">
        <f t="shared" si="10"/>
        <v>281188.25279621006</v>
      </c>
      <c r="AD32" s="18">
        <f t="shared" si="4"/>
        <v>114960.35032734764</v>
      </c>
    </row>
    <row r="33" spans="1:30" ht="12.75">
      <c r="A33">
        <v>27</v>
      </c>
      <c r="C33" s="19">
        <f t="shared" si="0"/>
        <v>0.0912</v>
      </c>
      <c r="E33" s="23">
        <f>E32*(1-$C32-tpProg*$A33*Eff)</f>
        <v>36.455306146336916</v>
      </c>
      <c r="F33" s="23">
        <f>F32*(1-tpDcm-$C32)+E32*tpProg*Eff*$A33</f>
        <v>57.07209792504943</v>
      </c>
      <c r="G33" s="23">
        <f t="shared" si="5"/>
        <v>425.6581495284083</v>
      </c>
      <c r="H33" s="23">
        <f t="shared" si="20"/>
        <v>480.8144464002045</v>
      </c>
      <c r="I33" s="15">
        <f t="shared" si="6"/>
        <v>999.9999999999991</v>
      </c>
      <c r="K33" s="15">
        <f t="shared" si="12"/>
        <v>93.52740407138634</v>
      </c>
      <c r="L33" s="15">
        <f t="shared" si="7"/>
        <v>77.43661428280714</v>
      </c>
      <c r="M33" s="15">
        <f t="shared" si="13"/>
        <v>36.944469599799135</v>
      </c>
      <c r="N33" s="15">
        <f t="shared" si="14"/>
        <v>30.588410644851695</v>
      </c>
      <c r="O33" s="15"/>
      <c r="P33" s="18">
        <f t="shared" si="15"/>
        <v>225899.25299465365</v>
      </c>
      <c r="Q33" s="18">
        <f t="shared" si="1"/>
        <v>8560.814688757415</v>
      </c>
      <c r="R33" s="18">
        <f t="shared" si="16"/>
        <v>234460.06768341106</v>
      </c>
      <c r="S33" s="18">
        <f t="shared" si="17"/>
        <v>92614.59706809792</v>
      </c>
      <c r="V33" s="15">
        <f t="shared" si="18"/>
        <v>93.52740407138634</v>
      </c>
      <c r="W33" s="15">
        <f t="shared" si="8"/>
        <v>77.43661428280714</v>
      </c>
      <c r="X33" s="15">
        <f t="shared" si="2"/>
        <v>36.944469599799135</v>
      </c>
      <c r="Y33" s="15">
        <f t="shared" si="3"/>
        <v>30.588410644851695</v>
      </c>
      <c r="Z33" s="48"/>
      <c r="AA33" s="18">
        <f t="shared" si="9"/>
        <v>225899.25299465365</v>
      </c>
      <c r="AB33" s="48">
        <f t="shared" si="19"/>
        <v>8560.814688757415</v>
      </c>
      <c r="AC33" s="48">
        <f t="shared" si="10"/>
        <v>234460.06768341106</v>
      </c>
      <c r="AD33" s="18">
        <f t="shared" si="4"/>
        <v>92614.59706809792</v>
      </c>
    </row>
    <row r="34" spans="1:30" ht="12.75">
      <c r="A34">
        <v>28</v>
      </c>
      <c r="C34" s="19">
        <f t="shared" si="0"/>
        <v>0.0912</v>
      </c>
      <c r="E34" s="23">
        <f>E33*(1-$C33-tpProg*$A34*Eff)</f>
        <v>28.02683936530382</v>
      </c>
      <c r="F34" s="23">
        <f>F33*(1-tpDcm-$C33)+E33*tpProg*Eff*$A34</f>
        <v>48.41005076601466</v>
      </c>
      <c r="G34" s="23">
        <f t="shared" si="5"/>
        <v>434.2189642171657</v>
      </c>
      <c r="H34" s="23">
        <f t="shared" si="20"/>
        <v>489.3441456515149</v>
      </c>
      <c r="I34" s="15">
        <f t="shared" si="6"/>
        <v>999.9999999999991</v>
      </c>
      <c r="K34" s="15">
        <f t="shared" si="12"/>
        <v>76.43689013131848</v>
      </c>
      <c r="L34" s="15">
        <f t="shared" si="7"/>
        <v>62.93303547154963</v>
      </c>
      <c r="M34" s="15">
        <f t="shared" si="13"/>
        <v>29.172470885100807</v>
      </c>
      <c r="N34" s="15">
        <f t="shared" si="14"/>
        <v>24.01866614210368</v>
      </c>
      <c r="O34" s="15"/>
      <c r="P34" s="18">
        <f t="shared" si="15"/>
        <v>187270.41134599972</v>
      </c>
      <c r="Q34" s="18">
        <f t="shared" si="1"/>
        <v>7261.5076149022</v>
      </c>
      <c r="R34" s="18">
        <f t="shared" si="16"/>
        <v>194531.9189609019</v>
      </c>
      <c r="S34" s="18">
        <f t="shared" si="17"/>
        <v>74243.95121727347</v>
      </c>
      <c r="V34" s="15">
        <f t="shared" si="18"/>
        <v>76.43689013131848</v>
      </c>
      <c r="W34" s="15">
        <f t="shared" si="8"/>
        <v>62.93303547154963</v>
      </c>
      <c r="X34" s="15">
        <f t="shared" si="2"/>
        <v>29.172470885100807</v>
      </c>
      <c r="Y34" s="15">
        <f t="shared" si="3"/>
        <v>24.01866614210368</v>
      </c>
      <c r="Z34" s="48"/>
      <c r="AA34" s="18">
        <f t="shared" si="9"/>
        <v>187270.41134599972</v>
      </c>
      <c r="AB34" s="48">
        <f t="shared" si="19"/>
        <v>7261.5076149022</v>
      </c>
      <c r="AC34" s="48">
        <f t="shared" si="10"/>
        <v>194531.9189609019</v>
      </c>
      <c r="AD34" s="18">
        <f t="shared" si="4"/>
        <v>74243.95121727347</v>
      </c>
    </row>
    <row r="35" spans="1:30" ht="12.75">
      <c r="A35">
        <v>29</v>
      </c>
      <c r="C35" s="19">
        <f t="shared" si="0"/>
        <v>0.0912</v>
      </c>
      <c r="E35" s="23">
        <f>E34*(1-$C34-tpProg*$A35*Eff)</f>
        <v>21.40689990721906</v>
      </c>
      <c r="F35" s="23">
        <f>F34*(1-tpDcm-$C34)+E34*tpProg*Eff*$A35</f>
        <v>40.79743822922098</v>
      </c>
      <c r="G35" s="23">
        <f t="shared" si="5"/>
        <v>441.4804718320679</v>
      </c>
      <c r="H35" s="23">
        <f t="shared" si="20"/>
        <v>496.3151900314911</v>
      </c>
      <c r="I35" s="15">
        <f t="shared" si="6"/>
        <v>999.9999999999991</v>
      </c>
      <c r="K35" s="15">
        <f t="shared" si="12"/>
        <v>62.20433813644004</v>
      </c>
      <c r="L35" s="15">
        <f t="shared" si="7"/>
        <v>50.934633583773845</v>
      </c>
      <c r="M35" s="15">
        <f t="shared" si="13"/>
        <v>22.93773491915271</v>
      </c>
      <c r="N35" s="15">
        <f t="shared" si="14"/>
        <v>18.782052158261916</v>
      </c>
      <c r="O35" s="15"/>
      <c r="P35" s="18">
        <f t="shared" si="15"/>
        <v>154502.66454849154</v>
      </c>
      <c r="Q35" s="18">
        <f t="shared" si="1"/>
        <v>6119.615734383146</v>
      </c>
      <c r="R35" s="18">
        <f t="shared" si="16"/>
        <v>160622.28028287468</v>
      </c>
      <c r="S35" s="18">
        <f t="shared" si="17"/>
        <v>59229.16950192762</v>
      </c>
      <c r="V35" s="15">
        <f t="shared" si="18"/>
        <v>62.20433813644004</v>
      </c>
      <c r="W35" s="15">
        <f t="shared" si="8"/>
        <v>50.934633583773845</v>
      </c>
      <c r="X35" s="15">
        <f t="shared" si="2"/>
        <v>22.93773491915271</v>
      </c>
      <c r="Y35" s="15">
        <f t="shared" si="3"/>
        <v>18.782052158261916</v>
      </c>
      <c r="Z35" s="48"/>
      <c r="AA35" s="18">
        <f t="shared" si="9"/>
        <v>154502.66454849154</v>
      </c>
      <c r="AB35" s="48">
        <f t="shared" si="19"/>
        <v>6119.615734383146</v>
      </c>
      <c r="AC35" s="48">
        <f t="shared" si="10"/>
        <v>160622.28028287468</v>
      </c>
      <c r="AD35" s="18">
        <f t="shared" si="4"/>
        <v>59229.16950192762</v>
      </c>
    </row>
    <row r="36" spans="1:30" ht="12.75">
      <c r="A36">
        <v>30</v>
      </c>
      <c r="C36" s="19">
        <f t="shared" si="0"/>
        <v>0.1958</v>
      </c>
      <c r="E36" s="23">
        <f>E35*(1-$C35-tpProg*$A36*Eff)</f>
        <v>16.243555649597823</v>
      </c>
      <c r="F36" s="23">
        <f>F35*(1-tpDcm-$C35)+E35*tpProg*Eff*$A36</f>
        <v>34.168131114415736</v>
      </c>
      <c r="G36" s="23">
        <f t="shared" si="5"/>
        <v>447.60008756645107</v>
      </c>
      <c r="H36" s="23">
        <f t="shared" si="20"/>
        <v>501.9882256695344</v>
      </c>
      <c r="I36" s="15">
        <f t="shared" si="6"/>
        <v>999.9999999999991</v>
      </c>
      <c r="K36" s="15">
        <f t="shared" si="12"/>
        <v>50.41168676401356</v>
      </c>
      <c r="L36" s="15">
        <f t="shared" si="7"/>
        <v>41.057476202929735</v>
      </c>
      <c r="M36" s="15">
        <f t="shared" si="13"/>
        <v>17.960595636063875</v>
      </c>
      <c r="N36" s="15">
        <f t="shared" si="14"/>
        <v>14.627892364921658</v>
      </c>
      <c r="O36" s="15"/>
      <c r="P36" s="18">
        <f t="shared" si="15"/>
        <v>126869.72681764394</v>
      </c>
      <c r="Q36" s="18">
        <f t="shared" si="1"/>
        <v>5125.219667162361</v>
      </c>
      <c r="R36" s="18">
        <f t="shared" si="16"/>
        <v>131994.9464848063</v>
      </c>
      <c r="S36" s="18">
        <f t="shared" si="17"/>
        <v>47026.949741142744</v>
      </c>
      <c r="V36" s="15">
        <f t="shared" si="18"/>
        <v>50.41168676401356</v>
      </c>
      <c r="W36" s="15">
        <f t="shared" si="8"/>
        <v>41.057476202929735</v>
      </c>
      <c r="X36" s="15">
        <f t="shared" si="2"/>
        <v>17.960595636063875</v>
      </c>
      <c r="Y36" s="15">
        <f t="shared" si="3"/>
        <v>14.627892364921658</v>
      </c>
      <c r="Z36" s="48"/>
      <c r="AA36" s="18">
        <f t="shared" si="9"/>
        <v>126869.72681764394</v>
      </c>
      <c r="AB36" s="48">
        <f t="shared" si="19"/>
        <v>5125.219667162361</v>
      </c>
      <c r="AC36" s="48">
        <f t="shared" si="10"/>
        <v>131994.9464848063</v>
      </c>
      <c r="AD36" s="18">
        <f t="shared" si="4"/>
        <v>47026.949741142744</v>
      </c>
    </row>
    <row r="37" spans="1:30" ht="12.75">
      <c r="A37">
        <v>31</v>
      </c>
      <c r="C37" s="19">
        <f t="shared" si="0"/>
        <v>0.1958</v>
      </c>
      <c r="E37" s="23">
        <f>E36*(1-$C36-tpProg*$A37*Eff)</f>
        <v>10.545316327718908</v>
      </c>
      <c r="F37" s="23">
        <f>F36*(1-tpDcm-$C36)+E36*tpProg*Eff*$A37</f>
        <v>24.870542500738438</v>
      </c>
      <c r="G37" s="23">
        <f t="shared" si="5"/>
        <v>452.7253072336134</v>
      </c>
      <c r="H37" s="23">
        <f>H36+E36*$C36+F36*$C36</f>
        <v>511.8588339379283</v>
      </c>
      <c r="I37" s="15">
        <f t="shared" si="6"/>
        <v>999.9999999999991</v>
      </c>
      <c r="K37" s="15">
        <f t="shared" si="12"/>
        <v>35.415858828457345</v>
      </c>
      <c r="L37" s="15">
        <f t="shared" si="7"/>
        <v>28.67095738688679</v>
      </c>
      <c r="M37" s="15">
        <f t="shared" si="13"/>
        <v>12.191213423689181</v>
      </c>
      <c r="N37" s="15">
        <f t="shared" si="14"/>
        <v>9.869413650479581</v>
      </c>
      <c r="O37" s="15"/>
      <c r="P37" s="18">
        <f t="shared" si="15"/>
        <v>90429.60199379368</v>
      </c>
      <c r="Q37" s="18">
        <f t="shared" si="1"/>
        <v>3730.5813751107653</v>
      </c>
      <c r="R37" s="18">
        <f t="shared" si="16"/>
        <v>94160.18336890444</v>
      </c>
      <c r="S37" s="18">
        <f t="shared" si="17"/>
        <v>32412.79272724118</v>
      </c>
      <c r="V37" s="15">
        <f t="shared" si="18"/>
        <v>35.415858828457345</v>
      </c>
      <c r="W37" s="15">
        <f t="shared" si="8"/>
        <v>28.67095738688679</v>
      </c>
      <c r="X37" s="15">
        <f t="shared" si="2"/>
        <v>12.191213423689181</v>
      </c>
      <c r="Y37" s="15">
        <f t="shared" si="3"/>
        <v>9.869413650479581</v>
      </c>
      <c r="Z37" s="48"/>
      <c r="AA37" s="18">
        <f t="shared" si="9"/>
        <v>90429.60199379368</v>
      </c>
      <c r="AB37" s="48">
        <f t="shared" si="19"/>
        <v>3730.5813751107653</v>
      </c>
      <c r="AC37" s="48">
        <f t="shared" si="10"/>
        <v>94160.18336890444</v>
      </c>
      <c r="AD37" s="18">
        <f t="shared" si="4"/>
        <v>32412.79272724118</v>
      </c>
    </row>
    <row r="38" spans="1:30" ht="12.75">
      <c r="A38">
        <v>32</v>
      </c>
      <c r="C38" s="19">
        <f t="shared" si="0"/>
        <v>0.1958</v>
      </c>
      <c r="E38" s="23">
        <f>E37*(1-$C37-tpProg*$A38*Eff)</f>
        <v>6.793292778316521</v>
      </c>
      <c r="F38" s="23">
        <f>F37*(1-tpDcm-$C37)+E37*tpProg*Eff*$A38</f>
        <v>17.95755951641811</v>
      </c>
      <c r="G38" s="23">
        <f t="shared" si="5"/>
        <v>456.4558886087242</v>
      </c>
      <c r="H38" s="23">
        <f aca="true" t="shared" si="21" ref="H38:H51">H37+E37*$C37+F37*$C37</f>
        <v>518.7932590965403</v>
      </c>
      <c r="I38" s="15">
        <f t="shared" si="6"/>
        <v>999.9999999999991</v>
      </c>
      <c r="K38" s="15">
        <f t="shared" si="12"/>
        <v>24.75085229473463</v>
      </c>
      <c r="L38" s="15">
        <f t="shared" si="7"/>
        <v>19.92179777671428</v>
      </c>
      <c r="M38" s="15">
        <f t="shared" si="13"/>
        <v>8.23187875247535</v>
      </c>
      <c r="N38" s="15">
        <f t="shared" si="14"/>
        <v>6.625784917480685</v>
      </c>
      <c r="O38" s="15"/>
      <c r="P38" s="18">
        <f t="shared" si="15"/>
        <v>64062.61771672912</v>
      </c>
      <c r="Q38" s="18">
        <f t="shared" si="1"/>
        <v>2693.6339274627167</v>
      </c>
      <c r="R38" s="18">
        <f t="shared" si="16"/>
        <v>66756.25164419183</v>
      </c>
      <c r="S38" s="18">
        <f t="shared" si="17"/>
        <v>22202.442282022923</v>
      </c>
      <c r="V38" s="15">
        <f t="shared" si="18"/>
        <v>24.75085229473463</v>
      </c>
      <c r="W38" s="15">
        <f t="shared" si="8"/>
        <v>19.92179777671428</v>
      </c>
      <c r="X38" s="15">
        <f t="shared" si="2"/>
        <v>8.23187875247535</v>
      </c>
      <c r="Y38" s="15">
        <f t="shared" si="3"/>
        <v>6.625784917480685</v>
      </c>
      <c r="Z38" s="48"/>
      <c r="AA38" s="18">
        <f t="shared" si="9"/>
        <v>64062.61771672912</v>
      </c>
      <c r="AB38" s="48">
        <f t="shared" si="19"/>
        <v>2693.6339274627167</v>
      </c>
      <c r="AC38" s="48">
        <f t="shared" si="10"/>
        <v>66756.25164419183</v>
      </c>
      <c r="AD38" s="18">
        <f t="shared" si="4"/>
        <v>22202.442282022923</v>
      </c>
    </row>
    <row r="39" spans="1:30" ht="12.75">
      <c r="A39">
        <v>33</v>
      </c>
      <c r="C39" s="19">
        <f t="shared" si="0"/>
        <v>0.1958</v>
      </c>
      <c r="E39" s="23">
        <f>E38*(1-$C38-tpProg*$A39*Eff)</f>
        <v>4.34227274389992</v>
      </c>
      <c r="F39" s="23">
        <f>F38*(1-tpDcm-$C38)+E38*tpProg*Eff*$A39</f>
        <v>12.868728744062954</v>
      </c>
      <c r="G39" s="23">
        <f t="shared" si="5"/>
        <v>459.1495225361869</v>
      </c>
      <c r="H39" s="23">
        <f t="shared" si="21"/>
        <v>523.6394759758492</v>
      </c>
      <c r="I39" s="15">
        <f t="shared" si="6"/>
        <v>999.999999999999</v>
      </c>
      <c r="K39" s="15">
        <f t="shared" si="12"/>
        <v>17.211001487962875</v>
      </c>
      <c r="L39" s="15">
        <f t="shared" si="7"/>
        <v>13.77670566475214</v>
      </c>
      <c r="M39" s="15">
        <f t="shared" si="13"/>
        <v>5.53062992242754</v>
      </c>
      <c r="N39" s="15">
        <f t="shared" si="14"/>
        <v>4.427043983189709</v>
      </c>
      <c r="O39" s="15"/>
      <c r="P39" s="18">
        <f t="shared" si="15"/>
        <v>45119.59534803874</v>
      </c>
      <c r="Q39" s="18">
        <f t="shared" si="1"/>
        <v>1930.309311609443</v>
      </c>
      <c r="R39" s="18">
        <f t="shared" si="16"/>
        <v>47049.904659648186</v>
      </c>
      <c r="S39" s="18">
        <f t="shared" si="17"/>
        <v>15119.144039352052</v>
      </c>
      <c r="V39" s="15">
        <f t="shared" si="18"/>
        <v>17.211001487962875</v>
      </c>
      <c r="W39" s="15">
        <f t="shared" si="8"/>
        <v>13.77670566475214</v>
      </c>
      <c r="X39" s="15">
        <f t="shared" si="2"/>
        <v>5.53062992242754</v>
      </c>
      <c r="Y39" s="15">
        <f t="shared" si="3"/>
        <v>4.427043983189709</v>
      </c>
      <c r="Z39" s="48"/>
      <c r="AA39" s="18">
        <f t="shared" si="9"/>
        <v>45119.59534803874</v>
      </c>
      <c r="AB39" s="48">
        <f t="shared" si="19"/>
        <v>1930.309311609443</v>
      </c>
      <c r="AC39" s="48">
        <f t="shared" si="10"/>
        <v>47049.904659648186</v>
      </c>
      <c r="AD39" s="18">
        <f t="shared" si="4"/>
        <v>15119.144039352052</v>
      </c>
    </row>
    <row r="40" spans="1:30" ht="12.75">
      <c r="A40">
        <v>34</v>
      </c>
      <c r="C40" s="19">
        <f t="shared" si="0"/>
        <v>0.1958</v>
      </c>
      <c r="E40" s="23">
        <f>E39*(1-$C39-tpProg*$A40*Eff)</f>
        <v>2.753869374181329</v>
      </c>
      <c r="F40" s="23">
        <f>F39*(1-tpDcm-$C39)+E39*tpProg*Eff*$A40</f>
        <v>9.156908710828972</v>
      </c>
      <c r="G40" s="23">
        <f t="shared" si="5"/>
        <v>461.07983184779636</v>
      </c>
      <c r="H40" s="23">
        <f t="shared" si="21"/>
        <v>527.0093900671924</v>
      </c>
      <c r="I40" s="15">
        <f t="shared" si="6"/>
        <v>999.9999999999991</v>
      </c>
      <c r="K40" s="15">
        <f t="shared" si="12"/>
        <v>11.910778085010302</v>
      </c>
      <c r="L40" s="15">
        <f t="shared" si="7"/>
        <v>9.483857438593992</v>
      </c>
      <c r="M40" s="15">
        <f t="shared" si="13"/>
        <v>3.698011353892645</v>
      </c>
      <c r="N40" s="15">
        <f t="shared" si="14"/>
        <v>2.944510613522145</v>
      </c>
      <c r="O40" s="15"/>
      <c r="P40" s="18">
        <f t="shared" si="15"/>
        <v>31601.53019375891</v>
      </c>
      <c r="Q40" s="18">
        <f t="shared" si="1"/>
        <v>1373.5363066243458</v>
      </c>
      <c r="R40" s="18">
        <f t="shared" si="16"/>
        <v>32975.066500383255</v>
      </c>
      <c r="S40" s="18">
        <f t="shared" si="17"/>
        <v>10237.968455414877</v>
      </c>
      <c r="V40" s="15">
        <f t="shared" si="18"/>
        <v>11.910778085010302</v>
      </c>
      <c r="W40" s="15">
        <f t="shared" si="8"/>
        <v>9.483857438593992</v>
      </c>
      <c r="X40" s="15">
        <f t="shared" si="2"/>
        <v>3.698011353892645</v>
      </c>
      <c r="Y40" s="15">
        <f t="shared" si="3"/>
        <v>2.944510613522145</v>
      </c>
      <c r="Z40" s="48"/>
      <c r="AA40" s="18">
        <f t="shared" si="9"/>
        <v>31601.53019375891</v>
      </c>
      <c r="AB40" s="48">
        <f t="shared" si="19"/>
        <v>1373.5363066243458</v>
      </c>
      <c r="AC40" s="48">
        <f t="shared" si="10"/>
        <v>32975.066500383255</v>
      </c>
      <c r="AD40" s="18">
        <f t="shared" si="4"/>
        <v>10237.968455414877</v>
      </c>
    </row>
    <row r="41" spans="1:30" ht="12.75">
      <c r="A41">
        <v>35</v>
      </c>
      <c r="C41" s="19">
        <f t="shared" si="0"/>
        <v>0.1958</v>
      </c>
      <c r="E41" s="23">
        <f>E40*(1-$C40-tpProg*$A41*Eff)</f>
        <v>1.7327346102348922</v>
      </c>
      <c r="F41" s="23">
        <f>F40*(1-tpDcm-$C40)+E40*tpProg*Eff*$A41</f>
        <v>6.472376819106047</v>
      </c>
      <c r="G41" s="23">
        <f t="shared" si="5"/>
        <v>462.45336815442073</v>
      </c>
      <c r="H41" s="23">
        <f t="shared" si="21"/>
        <v>529.3415204162374</v>
      </c>
      <c r="I41" s="15">
        <f t="shared" si="6"/>
        <v>999.9999999999991</v>
      </c>
      <c r="K41" s="15">
        <f t="shared" si="12"/>
        <v>8.205111429340938</v>
      </c>
      <c r="L41" s="15">
        <f t="shared" si="7"/>
        <v>6.500380494052683</v>
      </c>
      <c r="M41" s="15">
        <f t="shared" si="13"/>
        <v>2.461343576129048</v>
      </c>
      <c r="N41" s="15">
        <f t="shared" si="14"/>
        <v>1.9499637401897274</v>
      </c>
      <c r="O41" s="15"/>
      <c r="P41" s="18">
        <f t="shared" si="15"/>
        <v>22016.232372670478</v>
      </c>
      <c r="Q41" s="18">
        <f t="shared" si="1"/>
        <v>970.856522865907</v>
      </c>
      <c r="R41" s="18">
        <f t="shared" si="16"/>
        <v>22987.088895536384</v>
      </c>
      <c r="S41" s="18">
        <f t="shared" si="17"/>
        <v>6895.5947855397335</v>
      </c>
      <c r="V41" s="15">
        <f t="shared" si="18"/>
        <v>8.205111429340938</v>
      </c>
      <c r="W41" s="15">
        <f t="shared" si="8"/>
        <v>6.500380494052683</v>
      </c>
      <c r="X41" s="15">
        <f t="shared" si="2"/>
        <v>2.461343576129048</v>
      </c>
      <c r="Y41" s="15">
        <f t="shared" si="3"/>
        <v>1.9499637401897274</v>
      </c>
      <c r="Z41" s="48"/>
      <c r="AA41" s="18">
        <f t="shared" si="9"/>
        <v>22016.232372670478</v>
      </c>
      <c r="AB41" s="48">
        <f t="shared" si="19"/>
        <v>970.856522865907</v>
      </c>
      <c r="AC41" s="48">
        <f t="shared" si="10"/>
        <v>22987.088895536384</v>
      </c>
      <c r="AD41" s="18">
        <f t="shared" si="4"/>
        <v>6895.5947855397335</v>
      </c>
    </row>
    <row r="42" spans="1:30" ht="12.75">
      <c r="A42">
        <v>36</v>
      </c>
      <c r="C42" s="19">
        <f t="shared" si="0"/>
        <v>0.1958</v>
      </c>
      <c r="E42" s="23">
        <f>E41*(1-$C41-tpProg*$A42*Eff)</f>
        <v>1.08157294370862</v>
      </c>
      <c r="F42" s="23">
        <f>F41*(1-tpDcm-$C41)+E41*tpProg*Eff*$A42</f>
        <v>4.5461211449014565</v>
      </c>
      <c r="G42" s="23">
        <f t="shared" si="5"/>
        <v>463.42422467728665</v>
      </c>
      <c r="H42" s="23">
        <f t="shared" si="21"/>
        <v>530.9480812341023</v>
      </c>
      <c r="I42" s="15">
        <f t="shared" si="6"/>
        <v>999.9999999999991</v>
      </c>
      <c r="K42" s="15">
        <f t="shared" si="12"/>
        <v>5.627694088610077</v>
      </c>
      <c r="L42" s="15">
        <f t="shared" si="7"/>
        <v>4.437085155199282</v>
      </c>
      <c r="M42" s="15">
        <f t="shared" si="13"/>
        <v>1.6310898657713329</v>
      </c>
      <c r="N42" s="15">
        <f t="shared" si="14"/>
        <v>1.286012444218948</v>
      </c>
      <c r="O42" s="15"/>
      <c r="P42" s="18">
        <f t="shared" si="15"/>
        <v>15260.722850267299</v>
      </c>
      <c r="Q42" s="18">
        <f t="shared" si="1"/>
        <v>681.9181717352184</v>
      </c>
      <c r="R42" s="18">
        <f t="shared" si="16"/>
        <v>15942.641022002517</v>
      </c>
      <c r="S42" s="18">
        <f t="shared" si="17"/>
        <v>4620.698956833499</v>
      </c>
      <c r="V42" s="15">
        <f t="shared" si="18"/>
        <v>5.627694088610077</v>
      </c>
      <c r="W42" s="15">
        <f t="shared" si="8"/>
        <v>4.437085155199282</v>
      </c>
      <c r="X42" s="15">
        <f t="shared" si="2"/>
        <v>1.6310898657713329</v>
      </c>
      <c r="Y42" s="15">
        <f t="shared" si="3"/>
        <v>1.286012444218948</v>
      </c>
      <c r="Z42" s="48"/>
      <c r="AA42" s="18">
        <f t="shared" si="9"/>
        <v>15260.722850267299</v>
      </c>
      <c r="AB42" s="48">
        <f t="shared" si="19"/>
        <v>681.9181717352184</v>
      </c>
      <c r="AC42" s="48">
        <f t="shared" si="10"/>
        <v>15942.641022002517</v>
      </c>
      <c r="AD42" s="18">
        <f t="shared" si="4"/>
        <v>4620.698956833499</v>
      </c>
    </row>
    <row r="43" spans="1:30" ht="12.75">
      <c r="A43">
        <v>37</v>
      </c>
      <c r="C43" s="19">
        <f t="shared" si="0"/>
        <v>0.1958</v>
      </c>
      <c r="E43" s="23">
        <f>E42*(1-$C42-tpProg*$A43*Eff)</f>
        <v>0.6697099667443774</v>
      </c>
      <c r="F43" s="23">
        <f>F42*(1-tpDcm-$C42)+E42*tpProg*Eff*$A43</f>
        <v>3.1741634475806277</v>
      </c>
      <c r="G43" s="23">
        <f t="shared" si="5"/>
        <v>464.10614284902186</v>
      </c>
      <c r="H43" s="23">
        <f t="shared" si="21"/>
        <v>532.0499837366523</v>
      </c>
      <c r="I43" s="15">
        <f t="shared" si="6"/>
        <v>999.9999999999991</v>
      </c>
      <c r="K43" s="15">
        <f t="shared" si="12"/>
        <v>3.8438734143250053</v>
      </c>
      <c r="L43" s="15">
        <f t="shared" si="7"/>
        <v>3.0168470540926293</v>
      </c>
      <c r="M43" s="15">
        <f t="shared" si="13"/>
        <v>1.0764060616960796</v>
      </c>
      <c r="N43" s="15">
        <f t="shared" si="14"/>
        <v>0.8448125383456496</v>
      </c>
      <c r="O43" s="15"/>
      <c r="P43" s="18">
        <f t="shared" si="15"/>
        <v>10527.05529285845</v>
      </c>
      <c r="Q43" s="18">
        <f t="shared" si="1"/>
        <v>476.12451713709413</v>
      </c>
      <c r="R43" s="18">
        <f t="shared" si="16"/>
        <v>11003.179809995543</v>
      </c>
      <c r="S43" s="18">
        <f t="shared" si="17"/>
        <v>3081.238159735533</v>
      </c>
      <c r="V43" s="15">
        <f t="shared" si="18"/>
        <v>3.8438734143250053</v>
      </c>
      <c r="W43" s="15">
        <f t="shared" si="8"/>
        <v>3.0168470540926293</v>
      </c>
      <c r="X43" s="15">
        <f t="shared" si="2"/>
        <v>1.0764060616960796</v>
      </c>
      <c r="Y43" s="15">
        <f t="shared" si="3"/>
        <v>0.8448125383456496</v>
      </c>
      <c r="Z43" s="48"/>
      <c r="AA43" s="18">
        <f t="shared" si="9"/>
        <v>10527.05529285845</v>
      </c>
      <c r="AB43" s="48">
        <f t="shared" si="19"/>
        <v>476.12451713709413</v>
      </c>
      <c r="AC43" s="48">
        <f t="shared" si="10"/>
        <v>11003.179809995543</v>
      </c>
      <c r="AD43" s="18">
        <f t="shared" si="4"/>
        <v>3081.238159735533</v>
      </c>
    </row>
    <row r="44" spans="1:30" ht="12.75">
      <c r="A44">
        <v>38</v>
      </c>
      <c r="C44" s="19">
        <f t="shared" si="0"/>
        <v>0.1958</v>
      </c>
      <c r="E44" s="23">
        <f>E43*(1-$C43-tpProg*$A44*Eff)</f>
        <v>0.41133586157439667</v>
      </c>
      <c r="F44" s="23">
        <f>F43*(1-tpDcm-$C43)+E43*tpProg*Eff*$A44</f>
        <v>2.203782621088678</v>
      </c>
      <c r="G44" s="23">
        <f t="shared" si="5"/>
        <v>464.58226736615893</v>
      </c>
      <c r="H44" s="23">
        <f t="shared" si="21"/>
        <v>532.8026141511771</v>
      </c>
      <c r="I44" s="15">
        <f t="shared" si="6"/>
        <v>999.9999999999991</v>
      </c>
      <c r="K44" s="15">
        <f t="shared" si="12"/>
        <v>2.6151184826630747</v>
      </c>
      <c r="L44" s="15">
        <f t="shared" si="7"/>
        <v>2.0436060343121856</v>
      </c>
      <c r="M44" s="15">
        <f t="shared" si="13"/>
        <v>0.7075515358616112</v>
      </c>
      <c r="N44" s="15">
        <f t="shared" si="14"/>
        <v>0.5529220178204587</v>
      </c>
      <c r="O44" s="15"/>
      <c r="P44" s="18">
        <f t="shared" si="15"/>
        <v>7228.351655627629</v>
      </c>
      <c r="Q44" s="18">
        <f t="shared" si="1"/>
        <v>330.5673931633017</v>
      </c>
      <c r="R44" s="18">
        <f t="shared" si="16"/>
        <v>7558.919048790931</v>
      </c>
      <c r="S44" s="18">
        <f t="shared" si="17"/>
        <v>2045.155819089011</v>
      </c>
      <c r="V44" s="15">
        <f t="shared" si="18"/>
        <v>2.6151184826630747</v>
      </c>
      <c r="W44" s="15">
        <f t="shared" si="8"/>
        <v>2.0436060343121856</v>
      </c>
      <c r="X44" s="15">
        <f t="shared" si="2"/>
        <v>0.7075515358616112</v>
      </c>
      <c r="Y44" s="15">
        <f t="shared" si="3"/>
        <v>0.5529220178204587</v>
      </c>
      <c r="Z44" s="48"/>
      <c r="AA44" s="18">
        <f t="shared" si="9"/>
        <v>7228.351655627629</v>
      </c>
      <c r="AB44" s="48">
        <f t="shared" si="19"/>
        <v>330.5673931633017</v>
      </c>
      <c r="AC44" s="48">
        <f t="shared" si="10"/>
        <v>7558.919048790931</v>
      </c>
      <c r="AD44" s="18">
        <f t="shared" si="4"/>
        <v>2045.155819089011</v>
      </c>
    </row>
    <row r="45" spans="1:30" ht="12.75">
      <c r="A45">
        <v>39</v>
      </c>
      <c r="C45" s="19">
        <f t="shared" si="0"/>
        <v>0.1958</v>
      </c>
      <c r="E45" s="23">
        <f>E44*(1-$C44-tpProg*$A45*Eff)</f>
        <v>0.2505858068711224</v>
      </c>
      <c r="F45" s="23">
        <f>F44*(1-tpDcm-$C44)+E44*tpProg*Eff*$A45</f>
        <v>1.5219250837232206</v>
      </c>
      <c r="G45" s="23">
        <f t="shared" si="5"/>
        <v>464.9128347593222</v>
      </c>
      <c r="H45" s="23">
        <f t="shared" si="21"/>
        <v>533.3146543500825</v>
      </c>
      <c r="I45" s="15">
        <f t="shared" si="6"/>
        <v>999.9999999999991</v>
      </c>
      <c r="K45" s="15">
        <f t="shared" si="12"/>
        <v>1.772510890594343</v>
      </c>
      <c r="L45" s="15">
        <f t="shared" si="7"/>
        <v>1.3795003293199817</v>
      </c>
      <c r="M45" s="15">
        <f t="shared" si="13"/>
        <v>0.46335651130807126</v>
      </c>
      <c r="N45" s="15">
        <f t="shared" si="14"/>
        <v>0.36061863615839956</v>
      </c>
      <c r="O45" s="15"/>
      <c r="P45" s="18">
        <f t="shared" si="15"/>
        <v>4941.653961476345</v>
      </c>
      <c r="Q45" s="18">
        <f t="shared" si="1"/>
        <v>228.28876255848309</v>
      </c>
      <c r="R45" s="18">
        <f t="shared" si="16"/>
        <v>5169.942724034829</v>
      </c>
      <c r="S45" s="18">
        <f t="shared" si="17"/>
        <v>1351.487676032319</v>
      </c>
      <c r="V45" s="15">
        <f t="shared" si="18"/>
        <v>1.772510890594343</v>
      </c>
      <c r="W45" s="15">
        <f t="shared" si="8"/>
        <v>1.3795003293199817</v>
      </c>
      <c r="X45" s="15">
        <f t="shared" si="2"/>
        <v>0.46335651130807126</v>
      </c>
      <c r="Y45" s="15">
        <f t="shared" si="3"/>
        <v>0.36061863615839956</v>
      </c>
      <c r="Z45" s="48"/>
      <c r="AA45" s="18">
        <f t="shared" si="9"/>
        <v>4941.653961476345</v>
      </c>
      <c r="AB45" s="48">
        <f t="shared" si="19"/>
        <v>228.28876255848309</v>
      </c>
      <c r="AC45" s="48">
        <f t="shared" si="10"/>
        <v>5169.942724034829</v>
      </c>
      <c r="AD45" s="18">
        <f t="shared" si="4"/>
        <v>1351.487676032319</v>
      </c>
    </row>
    <row r="46" spans="1:30" ht="12.75">
      <c r="A46">
        <v>40</v>
      </c>
      <c r="C46" s="19">
        <f t="shared" si="0"/>
        <v>0.1958</v>
      </c>
      <c r="E46" s="23">
        <f>E45*(1-$C45-tpProg*$A46*Eff)</f>
        <v>0.1514039445115322</v>
      </c>
      <c r="F46" s="23">
        <f>F45*(1-tpDcm-$C45)+E45*tpProg*Eff*$A46</f>
        <v>1.0457605511459553</v>
      </c>
      <c r="G46" s="23">
        <f t="shared" si="5"/>
        <v>465.1411235218807</v>
      </c>
      <c r="H46" s="23">
        <f t="shared" si="21"/>
        <v>533.6617119824608</v>
      </c>
      <c r="I46" s="15">
        <f t="shared" si="6"/>
        <v>999.999999999999</v>
      </c>
      <c r="K46" s="15">
        <f t="shared" si="12"/>
        <v>1.1971644956574876</v>
      </c>
      <c r="L46" s="15">
        <f t="shared" si="7"/>
        <v>0.9281541606454221</v>
      </c>
      <c r="M46" s="15">
        <f t="shared" si="13"/>
        <v>0.30237079150314</v>
      </c>
      <c r="N46" s="15">
        <f t="shared" si="14"/>
        <v>0.2344261872192898</v>
      </c>
      <c r="O46" s="15"/>
      <c r="P46" s="18">
        <f t="shared" si="15"/>
        <v>3364.3875702051646</v>
      </c>
      <c r="Q46" s="18">
        <f t="shared" si="1"/>
        <v>156.8640826718933</v>
      </c>
      <c r="R46" s="18">
        <f t="shared" si="16"/>
        <v>3521.251652877058</v>
      </c>
      <c r="S46" s="18">
        <f t="shared" si="17"/>
        <v>889.3712211014289</v>
      </c>
      <c r="V46" s="15">
        <f t="shared" si="18"/>
        <v>1.1971644956574876</v>
      </c>
      <c r="W46" s="15">
        <f t="shared" si="8"/>
        <v>0.9281541606454221</v>
      </c>
      <c r="X46" s="15">
        <f t="shared" si="2"/>
        <v>0.30237079150314</v>
      </c>
      <c r="Y46" s="15">
        <f t="shared" si="3"/>
        <v>0.2344261872192898</v>
      </c>
      <c r="Z46" s="48"/>
      <c r="AA46" s="18">
        <f t="shared" si="9"/>
        <v>3364.3875702051646</v>
      </c>
      <c r="AB46" s="48">
        <f t="shared" si="19"/>
        <v>156.8640826718933</v>
      </c>
      <c r="AC46" s="48">
        <f t="shared" si="10"/>
        <v>3521.251652877058</v>
      </c>
      <c r="AD46" s="18">
        <f t="shared" si="4"/>
        <v>889.3712211014289</v>
      </c>
    </row>
    <row r="47" spans="1:30" ht="12.75">
      <c r="A47">
        <v>41</v>
      </c>
      <c r="C47" s="19">
        <f t="shared" si="0"/>
        <v>0.1958</v>
      </c>
      <c r="E47" s="23">
        <f>E46*(1-$C46-tpProg*$A47*Eff)</f>
        <v>0.09072124355131009</v>
      </c>
      <c r="F47" s="23">
        <f>F46*(1-tpDcm-$C46)+E46*tpProg*Eff*$A47</f>
        <v>0.715174361184548</v>
      </c>
      <c r="G47" s="23">
        <f t="shared" si="5"/>
        <v>465.2979876045526</v>
      </c>
      <c r="H47" s="23">
        <f t="shared" si="21"/>
        <v>533.8961167907105</v>
      </c>
      <c r="I47" s="15">
        <f t="shared" si="6"/>
        <v>999.9999999999989</v>
      </c>
      <c r="K47" s="15">
        <f t="shared" si="12"/>
        <v>0.8058956047358581</v>
      </c>
      <c r="L47" s="15">
        <f t="shared" si="7"/>
        <v>0.6225659522621555</v>
      </c>
      <c r="M47" s="15">
        <f t="shared" si="13"/>
        <v>0.19666380869111624</v>
      </c>
      <c r="N47" s="15">
        <f t="shared" si="14"/>
        <v>0.1519256223930109</v>
      </c>
      <c r="O47" s="15"/>
      <c r="P47" s="18">
        <f t="shared" si="15"/>
        <v>2281.6049488806093</v>
      </c>
      <c r="Q47" s="18">
        <f t="shared" si="1"/>
        <v>107.2761541776822</v>
      </c>
      <c r="R47" s="18">
        <f t="shared" si="16"/>
        <v>2388.8811030582915</v>
      </c>
      <c r="S47" s="18">
        <f t="shared" si="17"/>
        <v>582.9619289109577</v>
      </c>
      <c r="V47" s="15">
        <f t="shared" si="18"/>
        <v>0.8058956047358581</v>
      </c>
      <c r="W47" s="15">
        <f t="shared" si="8"/>
        <v>0.6225659522621555</v>
      </c>
      <c r="X47" s="15">
        <f t="shared" si="2"/>
        <v>0.19666380869111624</v>
      </c>
      <c r="Y47" s="15">
        <f t="shared" si="3"/>
        <v>0.1519256223930109</v>
      </c>
      <c r="Z47" s="48"/>
      <c r="AA47" s="18">
        <f t="shared" si="9"/>
        <v>2281.6049488806093</v>
      </c>
      <c r="AB47" s="48">
        <f t="shared" si="19"/>
        <v>107.2761541776822</v>
      </c>
      <c r="AC47" s="48">
        <f t="shared" si="10"/>
        <v>2388.8811030582915</v>
      </c>
      <c r="AD47" s="18">
        <f t="shared" si="4"/>
        <v>582.9619289109577</v>
      </c>
    </row>
    <row r="48" spans="1:30" ht="12.75">
      <c r="A48">
        <v>42</v>
      </c>
      <c r="C48" s="19">
        <f t="shared" si="0"/>
        <v>0.1958</v>
      </c>
      <c r="E48" s="23">
        <f>E47*(1-$C47-tpProg*$A48*Eff)</f>
        <v>0.05390656291818846</v>
      </c>
      <c r="F48" s="23">
        <f>F47*(1-tpDcm-$C47)+E47*tpProg*Eff*$A48</f>
        <v>0.4869185282327064</v>
      </c>
      <c r="G48" s="23">
        <f t="shared" si="5"/>
        <v>465.40526375873026</v>
      </c>
      <c r="H48" s="23">
        <f t="shared" si="21"/>
        <v>534.0539111501179</v>
      </c>
      <c r="I48" s="15">
        <f t="shared" si="6"/>
        <v>999.9999999999991</v>
      </c>
      <c r="K48" s="15">
        <f t="shared" si="12"/>
        <v>0.5408250911508949</v>
      </c>
      <c r="L48" s="15">
        <f t="shared" si="7"/>
        <v>0.41640013094680883</v>
      </c>
      <c r="M48" s="15">
        <f t="shared" si="13"/>
        <v>0.1275152541562643</v>
      </c>
      <c r="N48" s="15">
        <f t="shared" si="14"/>
        <v>0.09817844881307372</v>
      </c>
      <c r="O48" s="15"/>
      <c r="P48" s="18">
        <f t="shared" si="15"/>
        <v>1541.615429075402</v>
      </c>
      <c r="Q48" s="18">
        <f t="shared" si="1"/>
        <v>73.03777923490597</v>
      </c>
      <c r="R48" s="18">
        <f t="shared" si="16"/>
        <v>1614.653208310308</v>
      </c>
      <c r="S48" s="18">
        <f t="shared" si="17"/>
        <v>380.7014829762596</v>
      </c>
      <c r="V48" s="15">
        <f t="shared" si="18"/>
        <v>0.5408250911508949</v>
      </c>
      <c r="W48" s="15">
        <f t="shared" si="8"/>
        <v>0.41640013094680883</v>
      </c>
      <c r="X48" s="15">
        <f t="shared" si="2"/>
        <v>0.1275152541562643</v>
      </c>
      <c r="Y48" s="15">
        <f t="shared" si="3"/>
        <v>0.09817844881307372</v>
      </c>
      <c r="Z48" s="48"/>
      <c r="AA48" s="18">
        <f t="shared" si="9"/>
        <v>1541.615429075402</v>
      </c>
      <c r="AB48" s="48">
        <f t="shared" si="19"/>
        <v>73.03777923490597</v>
      </c>
      <c r="AC48" s="48">
        <f t="shared" si="10"/>
        <v>1614.653208310308</v>
      </c>
      <c r="AD48" s="18">
        <f t="shared" si="4"/>
        <v>380.7014829762596</v>
      </c>
    </row>
    <row r="49" spans="1:30" ht="12.75">
      <c r="A49">
        <v>43</v>
      </c>
      <c r="C49" s="19">
        <f t="shared" si="0"/>
        <v>0.1958</v>
      </c>
      <c r="E49" s="23">
        <f>E48*(1-$C48-tpProg*$A49*Eff)</f>
        <v>0.03176174687139664</v>
      </c>
      <c r="F49" s="23">
        <f>F48*(1-tpDcm-$C48)+E48*tpProg*Eff*$A49</f>
        <v>0.3301320121972471</v>
      </c>
      <c r="G49" s="23">
        <f t="shared" si="5"/>
        <v>465.47830153796514</v>
      </c>
      <c r="H49" s="23">
        <f t="shared" si="21"/>
        <v>534.1598047029652</v>
      </c>
      <c r="I49" s="15">
        <f t="shared" si="6"/>
        <v>999.999999999999</v>
      </c>
      <c r="K49" s="15">
        <f t="shared" si="12"/>
        <v>0.36189375906864374</v>
      </c>
      <c r="L49" s="15">
        <f t="shared" si="7"/>
        <v>0.2777726686757621</v>
      </c>
      <c r="M49" s="15">
        <f t="shared" si="13"/>
        <v>0.08244153180283549</v>
      </c>
      <c r="N49" s="15">
        <f t="shared" si="14"/>
        <v>0.0632782514888511</v>
      </c>
      <c r="O49" s="15"/>
      <c r="P49" s="18">
        <f t="shared" si="15"/>
        <v>1038.0386568988363</v>
      </c>
      <c r="Q49" s="18">
        <f t="shared" si="1"/>
        <v>49.51980182958706</v>
      </c>
      <c r="R49" s="18">
        <f t="shared" si="16"/>
        <v>1087.5584587284234</v>
      </c>
      <c r="S49" s="18">
        <f t="shared" si="17"/>
        <v>247.75222842595477</v>
      </c>
      <c r="V49" s="15">
        <f t="shared" si="18"/>
        <v>0.36189375906864374</v>
      </c>
      <c r="W49" s="15">
        <f t="shared" si="8"/>
        <v>0.2777726686757621</v>
      </c>
      <c r="X49" s="15">
        <f t="shared" si="2"/>
        <v>0.08244153180283549</v>
      </c>
      <c r="Y49" s="15">
        <f t="shared" si="3"/>
        <v>0.0632782514888511</v>
      </c>
      <c r="Z49" s="48"/>
      <c r="AA49" s="18">
        <f t="shared" si="9"/>
        <v>1038.0386568988363</v>
      </c>
      <c r="AB49" s="48">
        <f t="shared" si="19"/>
        <v>49.51980182958706</v>
      </c>
      <c r="AC49" s="48">
        <f t="shared" si="10"/>
        <v>1087.5584587284234</v>
      </c>
      <c r="AD49" s="18">
        <f t="shared" si="4"/>
        <v>247.75222842595477</v>
      </c>
    </row>
    <row r="50" spans="1:30" ht="12.75">
      <c r="A50">
        <v>44</v>
      </c>
      <c r="C50" s="19">
        <f t="shared" si="0"/>
        <v>0.1958</v>
      </c>
      <c r="E50" s="23">
        <f>E49*(1-$C49-tpProg*$A50*Eff)</f>
        <v>0.01855521252226992</v>
      </c>
      <c r="F50" s="23">
        <f>F49*(1-tpDcm-$C49)+E49*tpProg*Eff*$A50</f>
        <v>0.2229599466911463</v>
      </c>
      <c r="G50" s="23">
        <f t="shared" si="5"/>
        <v>465.52782133979474</v>
      </c>
      <c r="H50" s="23">
        <f t="shared" si="21"/>
        <v>534.2306635009909</v>
      </c>
      <c r="I50" s="15">
        <f t="shared" si="6"/>
        <v>999.9999999999991</v>
      </c>
      <c r="K50" s="15">
        <f t="shared" si="12"/>
        <v>0.2415151592134162</v>
      </c>
      <c r="L50" s="15">
        <f t="shared" si="7"/>
        <v>0.18484741191451615</v>
      </c>
      <c r="M50" s="15">
        <f t="shared" si="13"/>
        <v>0.053158045490781014</v>
      </c>
      <c r="N50" s="15">
        <f t="shared" si="14"/>
        <v>0.040685343161925805</v>
      </c>
      <c r="O50" s="15"/>
      <c r="P50" s="18">
        <f t="shared" si="15"/>
        <v>696.7126588568437</v>
      </c>
      <c r="Q50" s="18">
        <f t="shared" si="1"/>
        <v>33.443992003671944</v>
      </c>
      <c r="R50" s="18">
        <f t="shared" si="16"/>
        <v>730.1566508605157</v>
      </c>
      <c r="S50" s="18">
        <f t="shared" si="17"/>
        <v>160.70916868427983</v>
      </c>
      <c r="V50" s="15">
        <f t="shared" si="18"/>
        <v>0.2415151592134162</v>
      </c>
      <c r="W50" s="15">
        <f t="shared" si="8"/>
        <v>0.18484741191451615</v>
      </c>
      <c r="X50" s="15">
        <f t="shared" si="2"/>
        <v>0.053158045490781014</v>
      </c>
      <c r="Y50" s="15">
        <f t="shared" si="3"/>
        <v>0.040685343161925805</v>
      </c>
      <c r="Z50" s="48"/>
      <c r="AA50" s="18">
        <f t="shared" si="9"/>
        <v>696.7126588568437</v>
      </c>
      <c r="AB50" s="48">
        <f t="shared" si="19"/>
        <v>33.443992003671944</v>
      </c>
      <c r="AC50" s="48">
        <f t="shared" si="10"/>
        <v>730.1566508605157</v>
      </c>
      <c r="AD50" s="18">
        <f t="shared" si="4"/>
        <v>160.70916868427983</v>
      </c>
    </row>
    <row r="51" spans="1:30" ht="12.75">
      <c r="A51">
        <v>45</v>
      </c>
      <c r="C51" s="19">
        <f t="shared" si="0"/>
        <v>0.1958</v>
      </c>
      <c r="E51" s="23">
        <f>E50*(1-$C50-tpProg*$A51*Eff)</f>
        <v>0.010747179092898738</v>
      </c>
      <c r="F51" s="23">
        <f>F50*(1-tpDcm-$C50)+E50*tpProg*Eff*$A51</f>
        <v>0.15003531994285862</v>
      </c>
      <c r="G51" s="23">
        <f t="shared" si="5"/>
        <v>465.56126533179844</v>
      </c>
      <c r="H51" s="23">
        <f t="shared" si="21"/>
        <v>534.2779521691649</v>
      </c>
      <c r="I51" s="15">
        <f t="shared" si="6"/>
        <v>999.9999999999991</v>
      </c>
      <c r="K51" s="15">
        <f t="shared" si="12"/>
        <v>0.16078249903575736</v>
      </c>
      <c r="L51" s="15">
        <f t="shared" si="7"/>
        <v>0.12273631009539777</v>
      </c>
      <c r="M51" s="15">
        <f t="shared" si="13"/>
        <v>0.034191884196085966</v>
      </c>
      <c r="N51" s="15">
        <f t="shared" si="14"/>
        <v>0.026101010536622112</v>
      </c>
      <c r="O51" s="15"/>
      <c r="P51" s="18">
        <f t="shared" si="15"/>
        <v>466.226728467924</v>
      </c>
      <c r="Q51" s="18">
        <f t="shared" si="1"/>
        <v>22.505297991428794</v>
      </c>
      <c r="R51" s="18">
        <f t="shared" si="16"/>
        <v>488.73202645935277</v>
      </c>
      <c r="S51" s="18">
        <f t="shared" si="17"/>
        <v>103.93338175382029</v>
      </c>
      <c r="V51" s="15">
        <f t="shared" si="18"/>
        <v>0.16078249903575736</v>
      </c>
      <c r="W51" s="15">
        <f t="shared" si="8"/>
        <v>0.12273631009539777</v>
      </c>
      <c r="X51" s="15">
        <f t="shared" si="2"/>
        <v>0.034191884196085966</v>
      </c>
      <c r="Y51" s="15">
        <f t="shared" si="3"/>
        <v>0.026101010536622112</v>
      </c>
      <c r="Z51" s="48"/>
      <c r="AA51" s="18">
        <f t="shared" si="9"/>
        <v>466.226728467924</v>
      </c>
      <c r="AB51" s="48">
        <f>Q51</f>
        <v>22.505297991428794</v>
      </c>
      <c r="AC51" s="48">
        <f t="shared" si="10"/>
        <v>488.73202645935277</v>
      </c>
      <c r="AD51" s="18">
        <f t="shared" si="4"/>
        <v>103.93338175382029</v>
      </c>
    </row>
    <row r="52" spans="6:30" ht="12.75">
      <c r="F52" s="23"/>
      <c r="G52" s="47"/>
      <c r="K52" s="6"/>
      <c r="L52" s="6"/>
      <c r="M52" s="57" t="s">
        <v>71</v>
      </c>
      <c r="N52" s="57"/>
      <c r="O52" s="16"/>
      <c r="P52" s="6"/>
      <c r="Q52" s="6"/>
      <c r="R52" s="6"/>
      <c r="S52" s="6" t="s">
        <v>71</v>
      </c>
      <c r="V52" s="6"/>
      <c r="W52" s="6"/>
      <c r="X52" s="57" t="s">
        <v>71</v>
      </c>
      <c r="Y52" s="57"/>
      <c r="Z52" s="48"/>
      <c r="AA52" s="6"/>
      <c r="AB52" s="6"/>
      <c r="AC52" s="6"/>
      <c r="AD52" s="6" t="s">
        <v>71</v>
      </c>
    </row>
    <row r="53" spans="11:30" ht="12.75">
      <c r="K53" s="6" t="str">
        <f>K4</f>
        <v>Life years</v>
      </c>
      <c r="L53" s="6" t="str">
        <f>L4</f>
        <v>QALYs</v>
      </c>
      <c r="M53" s="6" t="str">
        <f>M4</f>
        <v>Life years</v>
      </c>
      <c r="N53" s="6" t="str">
        <f>N4</f>
        <v>QALYs</v>
      </c>
      <c r="O53" s="6"/>
      <c r="P53" s="6" t="str">
        <f>P4</f>
        <v>StateCost</v>
      </c>
      <c r="Q53" s="6" t="str">
        <f>Q4</f>
        <v>TransCost</v>
      </c>
      <c r="R53" s="6" t="str">
        <f>R4</f>
        <v>TotalCost</v>
      </c>
      <c r="S53" s="6" t="str">
        <f>S4</f>
        <v>Total cost</v>
      </c>
      <c r="V53" s="6" t="str">
        <f>V4</f>
        <v>Life years</v>
      </c>
      <c r="W53" s="6" t="str">
        <f>W4</f>
        <v>QALYs</v>
      </c>
      <c r="X53" s="6" t="str">
        <f>X4</f>
        <v>Life years</v>
      </c>
      <c r="Y53" s="6" t="str">
        <f>Y4</f>
        <v>QALYs</v>
      </c>
      <c r="Z53" s="48"/>
      <c r="AA53" s="6" t="str">
        <f>AA4</f>
        <v>StateCost</v>
      </c>
      <c r="AB53" s="6" t="str">
        <f>AB4</f>
        <v>TransCost</v>
      </c>
      <c r="AC53" s="6" t="str">
        <f>AC4</f>
        <v>TotalCost</v>
      </c>
      <c r="AD53" s="6" t="str">
        <f>AD4</f>
        <v>Total cost</v>
      </c>
    </row>
    <row r="54" spans="10:30" ht="12.75">
      <c r="J54" s="6" t="s">
        <v>64</v>
      </c>
      <c r="K54" s="23">
        <f>SUM(K6:K53)</f>
        <v>15860.229143787123</v>
      </c>
      <c r="L54" s="23">
        <f>SUM(L7:L51)</f>
        <v>14446.43932575804</v>
      </c>
      <c r="M54" s="23">
        <f>SUM(M6:M51)</f>
        <v>11413.171398684999</v>
      </c>
      <c r="N54" s="23">
        <f>SUM(N6:N51)</f>
        <v>10479.464893454904</v>
      </c>
      <c r="O54" s="6"/>
      <c r="P54" s="24">
        <f>SUM(P6:P53)</f>
        <v>28446181.421978574</v>
      </c>
      <c r="Q54" s="24">
        <f>SUM(Q6:Q50)</f>
        <v>465561.26533179835</v>
      </c>
      <c r="R54" s="24">
        <f>SUM(R6:R51)</f>
        <v>28911765.19260836</v>
      </c>
      <c r="S54" s="24">
        <f>SUM(S6:S51)</f>
        <v>20114902.56421817</v>
      </c>
      <c r="U54" s="6" t="s">
        <v>64</v>
      </c>
      <c r="V54" s="23">
        <f>SUM(V6:V51)</f>
        <v>16360.229143787123</v>
      </c>
      <c r="W54" s="23">
        <f>SUM(W6:W51)</f>
        <v>14921.43932575804</v>
      </c>
      <c r="X54" s="23">
        <f>SUM(X6:X51)</f>
        <v>11913.171398684999</v>
      </c>
      <c r="Y54" s="23">
        <f>SUM(Y6:Y51)</f>
        <v>10954.464893454904</v>
      </c>
      <c r="Z54" s="48"/>
      <c r="AA54" s="24">
        <f>SUM(AA6:AA51)</f>
        <v>29196181.421978574</v>
      </c>
      <c r="AB54" s="24">
        <f>SUM(AB6:AB51)</f>
        <v>465583.7706297898</v>
      </c>
      <c r="AC54" s="24">
        <f>SUM(AC6:AC51)</f>
        <v>29661765.19260836</v>
      </c>
      <c r="AD54" s="24">
        <f>SUM(AD6:AD51)</f>
        <v>20864902.56421817</v>
      </c>
    </row>
    <row r="55" spans="10:30" ht="12.75">
      <c r="J55" s="6" t="s">
        <v>65</v>
      </c>
      <c r="K55" s="20">
        <f>K54/1000</f>
        <v>15.860229143787123</v>
      </c>
      <c r="L55" s="20">
        <f aca="true" t="shared" si="22" ref="L55:S55">L54/1000</f>
        <v>14.446439325758039</v>
      </c>
      <c r="M55" s="20">
        <f t="shared" si="22"/>
        <v>11.413171398685</v>
      </c>
      <c r="N55" s="21">
        <f t="shared" si="22"/>
        <v>10.479464893454905</v>
      </c>
      <c r="O55" s="6"/>
      <c r="P55" s="24">
        <f t="shared" si="22"/>
        <v>28446.181421978574</v>
      </c>
      <c r="Q55" s="24">
        <f t="shared" si="22"/>
        <v>465.5612653317983</v>
      </c>
      <c r="R55" s="24">
        <f t="shared" si="22"/>
        <v>28911.76519260836</v>
      </c>
      <c r="S55" s="24">
        <f t="shared" si="22"/>
        <v>20114.90256421817</v>
      </c>
      <c r="U55" s="6" t="s">
        <v>65</v>
      </c>
      <c r="V55" s="20">
        <f>V54/1000</f>
        <v>16.360229143787123</v>
      </c>
      <c r="W55" s="20">
        <f>W54/1000</f>
        <v>14.92143932575804</v>
      </c>
      <c r="X55" s="20">
        <f>X54/1000</f>
        <v>11.913171398685</v>
      </c>
      <c r="Y55" s="21">
        <f>Y54/1000</f>
        <v>10.954464893454904</v>
      </c>
      <c r="Z55" s="48"/>
      <c r="AA55" s="24">
        <f>AA54/1000</f>
        <v>29196.181421978574</v>
      </c>
      <c r="AB55" s="24">
        <f>AB54/1000</f>
        <v>465.5837706297898</v>
      </c>
      <c r="AC55" s="24">
        <f>AC54/1000</f>
        <v>29661.76519260836</v>
      </c>
      <c r="AD55" s="24">
        <f>AD54/1000</f>
        <v>20864.90256421817</v>
      </c>
    </row>
    <row r="56" ht="12.75">
      <c r="Z56" s="48"/>
    </row>
    <row r="57" ht="12.75">
      <c r="Z57" s="48"/>
    </row>
    <row r="58" ht="12.75">
      <c r="Z58" s="48"/>
    </row>
    <row r="59" spans="14:26" ht="12.75">
      <c r="N59" s="12"/>
      <c r="Z59" s="48"/>
    </row>
    <row r="60" ht="12.75">
      <c r="Z60" s="48"/>
    </row>
    <row r="61" ht="12.75">
      <c r="Z61" s="48"/>
    </row>
    <row r="62" ht="12.75">
      <c r="Z62" s="48"/>
    </row>
    <row r="63" ht="12.75">
      <c r="Z63" s="48"/>
    </row>
    <row r="64" ht="12.75">
      <c r="Z64" s="48"/>
    </row>
    <row r="65" ht="12.75">
      <c r="Z65" s="48"/>
    </row>
    <row r="66" ht="12.75">
      <c r="Z66" s="48"/>
    </row>
    <row r="67" ht="12.75">
      <c r="Z67" s="48"/>
    </row>
    <row r="68" ht="12.75">
      <c r="Z68" s="48"/>
    </row>
    <row r="69" ht="12.75">
      <c r="Z69" s="48"/>
    </row>
    <row r="70" ht="12.75">
      <c r="Z70" s="48"/>
    </row>
    <row r="71" ht="12.75">
      <c r="Z71" s="48"/>
    </row>
    <row r="72" ht="12.75">
      <c r="Z72" s="48"/>
    </row>
  </sheetData>
  <sheetProtection/>
  <mergeCells count="5">
    <mergeCell ref="E3:H3"/>
    <mergeCell ref="M3:N3"/>
    <mergeCell ref="M52:N52"/>
    <mergeCell ref="V2:AD2"/>
    <mergeCell ref="X52:Y5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008"/>
  <sheetViews>
    <sheetView zoomScalePageLayoutView="0" workbookViewId="0" topLeftCell="A1">
      <pane ySplit="4" topLeftCell="A991" activePane="bottomLeft" state="frozen"/>
      <selection pane="topLeft" activeCell="A1" sqref="A1"/>
      <selection pane="bottomLeft" activeCell="B1005" sqref="B1005:Q1005"/>
    </sheetView>
  </sheetViews>
  <sheetFormatPr defaultColWidth="9.140625" defaultRowHeight="12.75"/>
  <cols>
    <col min="5" max="5" width="14.28125" style="0" bestFit="1" customWidth="1"/>
    <col min="9" max="10" width="12.00390625" style="0" bestFit="1" customWidth="1"/>
    <col min="11" max="11" width="2.57421875" style="30" customWidth="1"/>
    <col min="18" max="18" width="2.28125" style="30" customWidth="1"/>
    <col min="19" max="19" width="22.00390625" style="0" bestFit="1" customWidth="1"/>
    <col min="20" max="20" width="11.57421875" style="0" bestFit="1" customWidth="1"/>
    <col min="21" max="21" width="2.28125" style="30" customWidth="1"/>
    <col min="22" max="22" width="14.28125" style="0" bestFit="1" customWidth="1"/>
    <col min="23" max="23" width="11.57421875" style="0" bestFit="1" customWidth="1"/>
    <col min="24" max="24" width="2.28125" style="30" customWidth="1"/>
    <col min="25" max="25" width="17.8515625" style="0" bestFit="1" customWidth="1"/>
    <col min="26" max="26" width="14.28125" style="0" bestFit="1" customWidth="1"/>
    <col min="27" max="27" width="11.57421875" style="0" bestFit="1" customWidth="1"/>
  </cols>
  <sheetData>
    <row r="1" spans="12:20" ht="12.75">
      <c r="L1" t="s">
        <v>85</v>
      </c>
      <c r="S1" s="15" t="s">
        <v>102</v>
      </c>
      <c r="T1">
        <v>100000</v>
      </c>
    </row>
    <row r="2" spans="2:25" ht="12.75">
      <c r="B2" s="59" t="s">
        <v>2</v>
      </c>
      <c r="C2" s="59"/>
      <c r="D2" s="59"/>
      <c r="E2" t="s">
        <v>3</v>
      </c>
      <c r="F2" s="59" t="s">
        <v>4</v>
      </c>
      <c r="G2" s="59"/>
      <c r="H2" s="59" t="s">
        <v>5</v>
      </c>
      <c r="I2" s="59"/>
      <c r="J2" t="s">
        <v>84</v>
      </c>
      <c r="L2" t="s">
        <v>66</v>
      </c>
      <c r="O2" t="s">
        <v>73</v>
      </c>
      <c r="S2" s="15" t="s">
        <v>99</v>
      </c>
      <c r="T2" s="55"/>
      <c r="V2" t="s">
        <v>100</v>
      </c>
      <c r="Y2" t="s">
        <v>101</v>
      </c>
    </row>
    <row r="3" spans="2:27" ht="12.75">
      <c r="B3" t="str">
        <f>Parameters!A12</f>
        <v>cAsymp</v>
      </c>
      <c r="C3" t="str">
        <f>Parameters!A13</f>
        <v>cProg</v>
      </c>
      <c r="D3" t="str">
        <f>Parameters!A14</f>
        <v>cDrug</v>
      </c>
      <c r="E3" t="str">
        <f>Parameters!A15</f>
        <v>cDeath</v>
      </c>
      <c r="F3" t="str">
        <f>Parameters!A19</f>
        <v>uAsymp</v>
      </c>
      <c r="G3" t="str">
        <f>Parameters!A20</f>
        <v>uProg</v>
      </c>
      <c r="H3" t="str">
        <f>Parameters!A25</f>
        <v>tpProg</v>
      </c>
      <c r="I3" t="str">
        <f>Parameters!A26</f>
        <v>tpDcm</v>
      </c>
      <c r="J3" t="str">
        <f>Parameters!A33</f>
        <v>Eff</v>
      </c>
      <c r="L3" t="s">
        <v>86</v>
      </c>
      <c r="M3" t="s">
        <v>70</v>
      </c>
      <c r="N3" t="s">
        <v>60</v>
      </c>
      <c r="O3" t="s">
        <v>86</v>
      </c>
      <c r="P3" t="s">
        <v>70</v>
      </c>
      <c r="Q3" t="s">
        <v>60</v>
      </c>
      <c r="S3" t="s">
        <v>66</v>
      </c>
      <c r="T3" t="s">
        <v>73</v>
      </c>
      <c r="V3" t="s">
        <v>66</v>
      </c>
      <c r="W3" t="s">
        <v>73</v>
      </c>
      <c r="Y3" s="56" t="s">
        <v>103</v>
      </c>
      <c r="Z3" t="s">
        <v>66</v>
      </c>
      <c r="AA3" t="s">
        <v>73</v>
      </c>
    </row>
    <row r="4" spans="2:26" ht="12.75">
      <c r="B4" s="24">
        <f>cAsymp</f>
        <v>500</v>
      </c>
      <c r="C4" s="24">
        <f>cProg</f>
        <v>3000</v>
      </c>
      <c r="D4" s="24">
        <f>cDrug</f>
        <v>1000</v>
      </c>
      <c r="E4" s="24">
        <f>cDeath</f>
        <v>1000</v>
      </c>
      <c r="F4" s="22">
        <f>uAsymp</f>
        <v>0.95</v>
      </c>
      <c r="G4" s="22">
        <f>uProg</f>
        <v>0.75</v>
      </c>
      <c r="H4" s="22">
        <f>tpProg</f>
        <v>0.01</v>
      </c>
      <c r="I4" s="22">
        <f>tpDcm</f>
        <v>0.15</v>
      </c>
      <c r="J4" s="22">
        <f>Eff</f>
        <v>0.5</v>
      </c>
      <c r="L4" s="24">
        <f>'No drug'!$AD$55</f>
        <v>12081.502756269565</v>
      </c>
      <c r="M4" s="20">
        <f>'No drug'!$X$55</f>
        <v>10.737721047153583</v>
      </c>
      <c r="N4" s="20">
        <f>'No drug'!$Y$55</f>
        <v>9.69422048666815</v>
      </c>
      <c r="O4" s="24">
        <f>Drug!$AD$55</f>
        <v>20864.90256421817</v>
      </c>
      <c r="P4" s="20">
        <f>Drug!$X$55</f>
        <v>11.913171398685</v>
      </c>
      <c r="Q4" s="20">
        <f>Drug!$Y$55</f>
        <v>10.954464893454904</v>
      </c>
      <c r="S4" s="24">
        <f>AVERAGE(S6:S1004)</f>
        <v>814052.9809540885</v>
      </c>
      <c r="T4" s="24">
        <f>AVERAGE(T6:T1004)</f>
        <v>893273.0000378828</v>
      </c>
      <c r="V4" s="20">
        <f>AVERAGE(V6:V1005)</f>
        <v>0</v>
      </c>
      <c r="W4" s="20">
        <f>AVERAGE(W6:W1005)</f>
        <v>1</v>
      </c>
      <c r="Z4" s="56"/>
    </row>
    <row r="5" ht="12.75">
      <c r="A5" t="s">
        <v>83</v>
      </c>
    </row>
    <row r="6" spans="1:27" ht="12.75">
      <c r="A6">
        <v>1</v>
      </c>
      <c r="B6">
        <v>459.1098448319095</v>
      </c>
      <c r="C6">
        <v>2544.769746179176</v>
      </c>
      <c r="D6">
        <v>1280.8406225069357</v>
      </c>
      <c r="E6">
        <v>1465.1739692948</v>
      </c>
      <c r="F6">
        <v>0.9624134302139282</v>
      </c>
      <c r="G6">
        <v>0.7534618377685547</v>
      </c>
      <c r="H6">
        <v>0.008542462882028715</v>
      </c>
      <c r="I6">
        <v>0.17675668001174927</v>
      </c>
      <c r="J6">
        <v>0.5222454507558685</v>
      </c>
      <c r="L6">
        <v>7877.284867881501</v>
      </c>
      <c r="M6">
        <v>9.0897238870501</v>
      </c>
      <c r="N6">
        <v>8.417966863224542</v>
      </c>
      <c r="O6">
        <v>18399.314666787104</v>
      </c>
      <c r="P6">
        <v>9.944861440443457</v>
      </c>
      <c r="Q6">
        <v>9.35584103323242</v>
      </c>
      <c r="S6">
        <f>$T$1*N6-L6</f>
        <v>833919.4014545728</v>
      </c>
      <c r="T6">
        <f>$T$1*Q6-O6</f>
        <v>917184.7886564548</v>
      </c>
      <c r="V6">
        <f aca="true" t="shared" si="0" ref="V6:V69">IF(S6=MAX($S6:$T6),1,0)</f>
        <v>0</v>
      </c>
      <c r="W6">
        <f aca="true" t="shared" si="1" ref="W6:W69">IF(T6=MAX($S6:$T6),1,0)</f>
        <v>1</v>
      </c>
      <c r="Y6">
        <v>0</v>
      </c>
      <c r="Z6">
        <v>1</v>
      </c>
      <c r="AA6">
        <v>0</v>
      </c>
    </row>
    <row r="7" spans="1:27" ht="12.75">
      <c r="A7">
        <v>2</v>
      </c>
      <c r="B7">
        <v>450.4015488857119</v>
      </c>
      <c r="C7">
        <v>2517.9548186036236</v>
      </c>
      <c r="D7">
        <v>921.7759375324351</v>
      </c>
      <c r="E7">
        <v>1059.1969598023738</v>
      </c>
      <c r="F7">
        <v>0.9377768039703369</v>
      </c>
      <c r="G7">
        <v>0.6886193752288818</v>
      </c>
      <c r="H7">
        <v>0.010178093364109114</v>
      </c>
      <c r="I7">
        <v>0.12307846546173096</v>
      </c>
      <c r="J7">
        <v>0.4643699122029205</v>
      </c>
      <c r="L7">
        <v>8818.521002241481</v>
      </c>
      <c r="M7">
        <v>9.256920952849468</v>
      </c>
      <c r="N7">
        <v>8.153890478328613</v>
      </c>
      <c r="O7">
        <v>15534.153920535568</v>
      </c>
      <c r="P7">
        <v>9.91349069912825</v>
      </c>
      <c r="Q7">
        <v>8.919611214454584</v>
      </c>
      <c r="S7">
        <f aca="true" t="shared" si="2" ref="S7:S70">$T$1*N7-L7</f>
        <v>806570.5268306198</v>
      </c>
      <c r="T7">
        <f aca="true" t="shared" si="3" ref="T7:T70">$T$1*Q7-O7</f>
        <v>876426.9675249228</v>
      </c>
      <c r="V7">
        <f t="shared" si="0"/>
        <v>0</v>
      </c>
      <c r="W7">
        <f t="shared" si="1"/>
        <v>1</v>
      </c>
      <c r="Y7">
        <v>100</v>
      </c>
      <c r="Z7">
        <v>1</v>
      </c>
      <c r="AA7">
        <v>0</v>
      </c>
    </row>
    <row r="8" spans="1:27" ht="12.75">
      <c r="A8">
        <v>3</v>
      </c>
      <c r="B8">
        <v>478.14068665361765</v>
      </c>
      <c r="C8">
        <v>3719.4422840966954</v>
      </c>
      <c r="D8">
        <v>1119.3482331076143</v>
      </c>
      <c r="E8">
        <v>949.0185030477319</v>
      </c>
      <c r="F8">
        <v>0.9197270274162292</v>
      </c>
      <c r="G8">
        <v>0.6924164295196533</v>
      </c>
      <c r="H8">
        <v>0.017462825799816496</v>
      </c>
      <c r="I8">
        <v>0.11127245426177979</v>
      </c>
      <c r="J8">
        <v>0.640157544031241</v>
      </c>
      <c r="L8">
        <v>13527.57020008681</v>
      </c>
      <c r="M8">
        <v>8.769687522025576</v>
      </c>
      <c r="N8">
        <v>7.431754927484743</v>
      </c>
      <c r="O8">
        <v>19603.861648725306</v>
      </c>
      <c r="P8">
        <v>9.859224516479632</v>
      </c>
      <c r="Q8">
        <v>8.674528221310755</v>
      </c>
      <c r="S8">
        <f t="shared" si="2"/>
        <v>729647.9225483875</v>
      </c>
      <c r="T8">
        <f t="shared" si="3"/>
        <v>847848.9604823502</v>
      </c>
      <c r="V8">
        <f t="shared" si="0"/>
        <v>0</v>
      </c>
      <c r="W8">
        <f t="shared" si="1"/>
        <v>1</v>
      </c>
      <c r="Y8">
        <v>200</v>
      </c>
      <c r="Z8">
        <v>1</v>
      </c>
      <c r="AA8">
        <v>0</v>
      </c>
    </row>
    <row r="9" spans="1:27" ht="12.75">
      <c r="A9">
        <v>4</v>
      </c>
      <c r="B9">
        <v>427.76373383876773</v>
      </c>
      <c r="C9">
        <v>2900.0467621627304</v>
      </c>
      <c r="D9">
        <v>817.8286522376384</v>
      </c>
      <c r="E9">
        <v>1105.5585484314333</v>
      </c>
      <c r="F9">
        <v>0.9709972739219666</v>
      </c>
      <c r="G9">
        <v>0.7872740030288696</v>
      </c>
      <c r="H9">
        <v>0.009711616580302963</v>
      </c>
      <c r="I9">
        <v>0.15144866704940796</v>
      </c>
      <c r="J9">
        <v>0.46330149712095753</v>
      </c>
      <c r="L9">
        <v>8756.980376851792</v>
      </c>
      <c r="M9">
        <v>9.086059215758015</v>
      </c>
      <c r="N9">
        <v>8.483568367421745</v>
      </c>
      <c r="O9">
        <v>14607.130743986057</v>
      </c>
      <c r="P9">
        <v>9.80065181394508</v>
      </c>
      <c r="Q9">
        <v>9.27443410769408</v>
      </c>
      <c r="S9">
        <f t="shared" si="2"/>
        <v>839599.8563653227</v>
      </c>
      <c r="T9">
        <f t="shared" si="3"/>
        <v>912836.280025422</v>
      </c>
      <c r="V9">
        <f t="shared" si="0"/>
        <v>0</v>
      </c>
      <c r="W9">
        <f t="shared" si="1"/>
        <v>1</v>
      </c>
      <c r="Y9">
        <v>300</v>
      </c>
      <c r="Z9">
        <v>1</v>
      </c>
      <c r="AA9">
        <v>0</v>
      </c>
    </row>
    <row r="10" spans="1:27" ht="12.75">
      <c r="A10">
        <v>5</v>
      </c>
      <c r="B10">
        <v>456.52197434812615</v>
      </c>
      <c r="C10">
        <v>3436.965868150908</v>
      </c>
      <c r="D10">
        <v>1030.092616692703</v>
      </c>
      <c r="E10">
        <v>1333.2577453901663</v>
      </c>
      <c r="F10">
        <v>0.9303093552589417</v>
      </c>
      <c r="G10">
        <v>0.7801690101623535</v>
      </c>
      <c r="H10">
        <v>0.0109673057768492</v>
      </c>
      <c r="I10">
        <v>0.1375158131122589</v>
      </c>
      <c r="J10">
        <v>0.49534783803717086</v>
      </c>
      <c r="L10">
        <v>10652.172057282827</v>
      </c>
      <c r="M10">
        <v>9.0443234092919</v>
      </c>
      <c r="N10">
        <v>8.104452589209151</v>
      </c>
      <c r="O10">
        <v>17661.641863966583</v>
      </c>
      <c r="P10">
        <v>9.812664707678737</v>
      </c>
      <c r="Q10">
        <v>8.91250823503376</v>
      </c>
      <c r="S10">
        <f t="shared" si="2"/>
        <v>799793.0868636322</v>
      </c>
      <c r="T10">
        <f t="shared" si="3"/>
        <v>873589.1816394094</v>
      </c>
      <c r="V10">
        <f t="shared" si="0"/>
        <v>0</v>
      </c>
      <c r="W10">
        <f t="shared" si="1"/>
        <v>1</v>
      </c>
      <c r="Y10">
        <v>400</v>
      </c>
      <c r="Z10">
        <v>1</v>
      </c>
      <c r="AA10">
        <v>0</v>
      </c>
    </row>
    <row r="11" spans="1:27" ht="12.75">
      <c r="A11">
        <v>6</v>
      </c>
      <c r="B11">
        <v>464.2893062845998</v>
      </c>
      <c r="C11">
        <v>2882.6054392187734</v>
      </c>
      <c r="D11">
        <v>1026.6779639908023</v>
      </c>
      <c r="E11">
        <v>1767.9532015997556</v>
      </c>
      <c r="F11">
        <v>0.9859099388122559</v>
      </c>
      <c r="G11">
        <v>0.7034660577774048</v>
      </c>
      <c r="H11">
        <v>0.011283755533016223</v>
      </c>
      <c r="I11">
        <v>0.1318720281124115</v>
      </c>
      <c r="J11">
        <v>0.5055127171528307</v>
      </c>
      <c r="L11">
        <v>9872.321545638137</v>
      </c>
      <c r="M11">
        <v>9.05870575343745</v>
      </c>
      <c r="N11">
        <v>8.327454362600195</v>
      </c>
      <c r="O11">
        <v>17072.53857635951</v>
      </c>
      <c r="P11">
        <v>9.83726272433175</v>
      </c>
      <c r="Q11">
        <v>9.280494759742876</v>
      </c>
      <c r="S11">
        <f t="shared" si="2"/>
        <v>822873.1147143813</v>
      </c>
      <c r="T11">
        <f t="shared" si="3"/>
        <v>910976.9373979281</v>
      </c>
      <c r="V11">
        <f t="shared" si="0"/>
        <v>0</v>
      </c>
      <c r="W11">
        <f t="shared" si="1"/>
        <v>1</v>
      </c>
      <c r="Y11">
        <v>500</v>
      </c>
      <c r="Z11">
        <v>1</v>
      </c>
      <c r="AA11">
        <v>0</v>
      </c>
    </row>
    <row r="12" spans="1:27" ht="12.75">
      <c r="A12">
        <v>7</v>
      </c>
      <c r="B12">
        <v>656.3992379759168</v>
      </c>
      <c r="C12">
        <v>3140.430647871486</v>
      </c>
      <c r="D12">
        <v>944.664965787526</v>
      </c>
      <c r="E12">
        <v>953.742344554948</v>
      </c>
      <c r="F12">
        <v>0.9547062516212463</v>
      </c>
      <c r="G12">
        <v>0.5728206634521484</v>
      </c>
      <c r="H12">
        <v>0.010588010077294208</v>
      </c>
      <c r="I12">
        <v>0.12001079320907593</v>
      </c>
      <c r="J12">
        <v>0.5034030986421618</v>
      </c>
      <c r="L12">
        <v>11737.903291143399</v>
      </c>
      <c r="M12">
        <v>9.240581959767589</v>
      </c>
      <c r="N12">
        <v>7.988401740922807</v>
      </c>
      <c r="O12">
        <v>18436.790424989864</v>
      </c>
      <c r="P12">
        <v>9.966706463074361</v>
      </c>
      <c r="Q12">
        <v>8.942745364071813</v>
      </c>
      <c r="S12">
        <f t="shared" si="2"/>
        <v>787102.2708011373</v>
      </c>
      <c r="T12">
        <f t="shared" si="3"/>
        <v>875837.7459821914</v>
      </c>
      <c r="V12">
        <f t="shared" si="0"/>
        <v>0</v>
      </c>
      <c r="W12">
        <f t="shared" si="1"/>
        <v>1</v>
      </c>
      <c r="Y12">
        <v>600</v>
      </c>
      <c r="Z12">
        <v>1</v>
      </c>
      <c r="AA12">
        <v>0</v>
      </c>
    </row>
    <row r="13" spans="1:27" ht="12.75">
      <c r="A13">
        <v>8</v>
      </c>
      <c r="B13">
        <v>579.8254055059108</v>
      </c>
      <c r="C13">
        <v>3101.576067798228</v>
      </c>
      <c r="D13">
        <v>940.8743880659513</v>
      </c>
      <c r="E13">
        <v>1401.8787115182145</v>
      </c>
      <c r="F13">
        <v>0.9166682958602905</v>
      </c>
      <c r="G13">
        <v>0.7785688638687134</v>
      </c>
      <c r="H13">
        <v>0.008895564335217244</v>
      </c>
      <c r="I13">
        <v>0.11897212266921997</v>
      </c>
      <c r="J13">
        <v>0.597972542204121</v>
      </c>
      <c r="L13">
        <v>10897.657129943635</v>
      </c>
      <c r="M13">
        <v>9.442488024987366</v>
      </c>
      <c r="N13">
        <v>8.377088641805235</v>
      </c>
      <c r="O13">
        <v>17708.546694978613</v>
      </c>
      <c r="P13">
        <v>10.300460948847729</v>
      </c>
      <c r="Q13">
        <v>9.280539544996133</v>
      </c>
      <c r="S13">
        <f t="shared" si="2"/>
        <v>826811.20705058</v>
      </c>
      <c r="T13">
        <f t="shared" si="3"/>
        <v>910345.4078046347</v>
      </c>
      <c r="V13">
        <f t="shared" si="0"/>
        <v>0</v>
      </c>
      <c r="W13">
        <f t="shared" si="1"/>
        <v>1</v>
      </c>
      <c r="Y13">
        <v>700</v>
      </c>
      <c r="Z13">
        <v>1</v>
      </c>
      <c r="AA13">
        <v>0</v>
      </c>
    </row>
    <row r="14" spans="1:27" ht="12.75">
      <c r="A14">
        <v>9</v>
      </c>
      <c r="B14">
        <v>818.160291338155</v>
      </c>
      <c r="C14">
        <v>3163.9594947294127</v>
      </c>
      <c r="D14">
        <v>927.7148490917323</v>
      </c>
      <c r="E14">
        <v>686.8461062245847</v>
      </c>
      <c r="F14">
        <v>0.9770239591598511</v>
      </c>
      <c r="G14">
        <v>0.8530128002166748</v>
      </c>
      <c r="H14">
        <v>0.010740845434490299</v>
      </c>
      <c r="I14">
        <v>0.1352766752243042</v>
      </c>
      <c r="J14">
        <v>0.5003300221613977</v>
      </c>
      <c r="L14">
        <v>12462.059066207383</v>
      </c>
      <c r="M14">
        <v>9.088171590905556</v>
      </c>
      <c r="N14">
        <v>8.62375966897834</v>
      </c>
      <c r="O14">
        <v>19363.57857269057</v>
      </c>
      <c r="P14">
        <v>9.856240985277983</v>
      </c>
      <c r="Q14">
        <v>9.452851063712266</v>
      </c>
      <c r="S14">
        <f t="shared" si="2"/>
        <v>849913.9078316265</v>
      </c>
      <c r="T14">
        <f t="shared" si="3"/>
        <v>925921.527798536</v>
      </c>
      <c r="V14">
        <f t="shared" si="0"/>
        <v>0</v>
      </c>
      <c r="W14">
        <f t="shared" si="1"/>
        <v>1</v>
      </c>
      <c r="Y14">
        <v>800</v>
      </c>
      <c r="Z14">
        <v>1</v>
      </c>
      <c r="AA14">
        <v>0</v>
      </c>
    </row>
    <row r="15" spans="1:27" ht="12.75">
      <c r="A15">
        <v>10</v>
      </c>
      <c r="B15">
        <v>915.8957627287552</v>
      </c>
      <c r="C15">
        <v>3474.2704407343417</v>
      </c>
      <c r="D15">
        <v>1085.6653565858787</v>
      </c>
      <c r="E15">
        <v>693.125780390382</v>
      </c>
      <c r="F15">
        <v>0.9723213016986847</v>
      </c>
      <c r="G15">
        <v>0.5896730422973633</v>
      </c>
      <c r="H15">
        <v>0.008873508347683606</v>
      </c>
      <c r="I15">
        <v>0.10869967937469482</v>
      </c>
      <c r="J15">
        <v>0.5095821692558667</v>
      </c>
      <c r="L15">
        <v>14284.988330991107</v>
      </c>
      <c r="M15">
        <v>9.537770302472829</v>
      </c>
      <c r="N15">
        <v>8.467516616906279</v>
      </c>
      <c r="O15">
        <v>22576.464757616268</v>
      </c>
      <c r="P15">
        <v>10.200522372424711</v>
      </c>
      <c r="Q15">
        <v>9.384399911282273</v>
      </c>
      <c r="S15">
        <f t="shared" si="2"/>
        <v>832466.6733596368</v>
      </c>
      <c r="T15">
        <f t="shared" si="3"/>
        <v>915863.526370611</v>
      </c>
      <c r="V15">
        <f t="shared" si="0"/>
        <v>0</v>
      </c>
      <c r="W15">
        <f t="shared" si="1"/>
        <v>1</v>
      </c>
      <c r="Y15">
        <v>900</v>
      </c>
      <c r="Z15">
        <v>1</v>
      </c>
      <c r="AA15">
        <v>0</v>
      </c>
    </row>
    <row r="16" spans="1:27" ht="12.75">
      <c r="A16">
        <v>11</v>
      </c>
      <c r="B16">
        <v>387.8601082417215</v>
      </c>
      <c r="C16">
        <v>3723.4192463790096</v>
      </c>
      <c r="D16">
        <v>1124.7705383275697</v>
      </c>
      <c r="E16">
        <v>1279.12050989331</v>
      </c>
      <c r="F16">
        <v>0.9704433083534241</v>
      </c>
      <c r="G16">
        <v>0.6857807636260986</v>
      </c>
      <c r="H16">
        <v>0.008863293818514015</v>
      </c>
      <c r="I16">
        <v>0.14853274822235107</v>
      </c>
      <c r="J16">
        <v>0.5016569439673265</v>
      </c>
      <c r="L16">
        <v>9868.905570473831</v>
      </c>
      <c r="M16">
        <v>9.218238279278891</v>
      </c>
      <c r="N16">
        <v>8.437621811689118</v>
      </c>
      <c r="O16">
        <v>17976.459573002714</v>
      </c>
      <c r="P16">
        <v>9.979746210440146</v>
      </c>
      <c r="Q16">
        <v>9.343200216449546</v>
      </c>
      <c r="S16">
        <f t="shared" si="2"/>
        <v>833893.2755984379</v>
      </c>
      <c r="T16">
        <f t="shared" si="3"/>
        <v>916343.5620719518</v>
      </c>
      <c r="V16">
        <f t="shared" si="0"/>
        <v>0</v>
      </c>
      <c r="W16">
        <f t="shared" si="1"/>
        <v>1</v>
      </c>
      <c r="Y16">
        <v>1000</v>
      </c>
      <c r="Z16">
        <v>1</v>
      </c>
      <c r="AA16">
        <v>0</v>
      </c>
    </row>
    <row r="17" spans="1:27" ht="12.75">
      <c r="A17">
        <v>12</v>
      </c>
      <c r="B17">
        <v>457.73728728329354</v>
      </c>
      <c r="C17">
        <v>2954.2343736015155</v>
      </c>
      <c r="D17">
        <v>952.4933063503197</v>
      </c>
      <c r="E17">
        <v>970.7359553153885</v>
      </c>
      <c r="F17">
        <v>0.9424489736557007</v>
      </c>
      <c r="G17">
        <v>0.800694465637207</v>
      </c>
      <c r="H17">
        <v>0.0160532898826608</v>
      </c>
      <c r="I17">
        <v>0.13704147934913635</v>
      </c>
      <c r="J17">
        <v>0.5272196772490785</v>
      </c>
      <c r="L17">
        <v>10284.2033662987</v>
      </c>
      <c r="M17">
        <v>8.579381004202695</v>
      </c>
      <c r="N17">
        <v>7.742925632528468</v>
      </c>
      <c r="O17">
        <v>16259.058971200588</v>
      </c>
      <c r="P17">
        <v>9.478023087354883</v>
      </c>
      <c r="Q17">
        <v>8.688028659209932</v>
      </c>
      <c r="S17">
        <f t="shared" si="2"/>
        <v>764008.3598865481</v>
      </c>
      <c r="T17">
        <f t="shared" si="3"/>
        <v>852543.8069497925</v>
      </c>
      <c r="V17">
        <f t="shared" si="0"/>
        <v>0</v>
      </c>
      <c r="W17">
        <f t="shared" si="1"/>
        <v>1</v>
      </c>
      <c r="Y17">
        <v>1500</v>
      </c>
      <c r="Z17">
        <v>1</v>
      </c>
      <c r="AA17">
        <v>0</v>
      </c>
    </row>
    <row r="18" spans="1:27" ht="12.75">
      <c r="A18">
        <v>13</v>
      </c>
      <c r="B18">
        <v>660.9266268368908</v>
      </c>
      <c r="C18">
        <v>2952.157464658684</v>
      </c>
      <c r="D18">
        <v>927.3622353922444</v>
      </c>
      <c r="E18">
        <v>1652.1666300993838</v>
      </c>
      <c r="F18">
        <v>0.9850353598594666</v>
      </c>
      <c r="G18">
        <v>0.702544093132019</v>
      </c>
      <c r="H18">
        <v>0.011143814626533919</v>
      </c>
      <c r="I18">
        <v>0.16629409790039062</v>
      </c>
      <c r="J18">
        <v>0.5721529964977324</v>
      </c>
      <c r="L18">
        <v>10589.674688521474</v>
      </c>
      <c r="M18">
        <v>8.806866304623856</v>
      </c>
      <c r="N18">
        <v>8.150052027288977</v>
      </c>
      <c r="O18">
        <v>17541.258598258035</v>
      </c>
      <c r="P18">
        <v>9.825973856583872</v>
      </c>
      <c r="Q18">
        <v>9.345383563051016</v>
      </c>
      <c r="S18">
        <f t="shared" si="2"/>
        <v>804415.5280403763</v>
      </c>
      <c r="T18">
        <f t="shared" si="3"/>
        <v>916997.0977068435</v>
      </c>
      <c r="V18">
        <f t="shared" si="0"/>
        <v>0</v>
      </c>
      <c r="W18">
        <f t="shared" si="1"/>
        <v>1</v>
      </c>
      <c r="Y18">
        <v>2000</v>
      </c>
      <c r="Z18">
        <v>1</v>
      </c>
      <c r="AA18">
        <v>0</v>
      </c>
    </row>
    <row r="19" spans="1:27" ht="12.75">
      <c r="A19">
        <v>14</v>
      </c>
      <c r="B19">
        <v>580.6743513814963</v>
      </c>
      <c r="C19">
        <v>3011.2984584083188</v>
      </c>
      <c r="D19">
        <v>884.1404803463547</v>
      </c>
      <c r="E19">
        <v>1172.9716634849228</v>
      </c>
      <c r="F19">
        <v>0.9014136791229248</v>
      </c>
      <c r="G19">
        <v>0.8339331150054932</v>
      </c>
      <c r="H19">
        <v>0.010302466651887304</v>
      </c>
      <c r="I19">
        <v>0.1584143042564392</v>
      </c>
      <c r="J19">
        <v>0.4837646136719272</v>
      </c>
      <c r="L19">
        <v>10037.368516432089</v>
      </c>
      <c r="M19">
        <v>8.962936050333532</v>
      </c>
      <c r="N19">
        <v>7.9546699176862585</v>
      </c>
      <c r="O19">
        <v>16526.556159690295</v>
      </c>
      <c r="P19">
        <v>9.74569082494049</v>
      </c>
      <c r="Q19">
        <v>8.69721578126692</v>
      </c>
      <c r="S19">
        <f t="shared" si="2"/>
        <v>785429.6232521937</v>
      </c>
      <c r="T19">
        <f t="shared" si="3"/>
        <v>853195.0219670017</v>
      </c>
      <c r="V19">
        <f t="shared" si="0"/>
        <v>0</v>
      </c>
      <c r="W19">
        <f t="shared" si="1"/>
        <v>1</v>
      </c>
      <c r="Y19">
        <v>2500</v>
      </c>
      <c r="Z19">
        <v>1</v>
      </c>
      <c r="AA19">
        <v>0</v>
      </c>
    </row>
    <row r="20" spans="1:27" ht="12.75">
      <c r="A20">
        <v>15</v>
      </c>
      <c r="B20">
        <v>697.251740604599</v>
      </c>
      <c r="C20">
        <v>2792.063583795658</v>
      </c>
      <c r="D20">
        <v>999.2232822140375</v>
      </c>
      <c r="E20">
        <v>866.7328286291761</v>
      </c>
      <c r="F20">
        <v>0.9349172711372375</v>
      </c>
      <c r="G20">
        <v>0.8605613708496094</v>
      </c>
      <c r="H20">
        <v>0.009655019942311197</v>
      </c>
      <c r="I20">
        <v>0.15105271339416504</v>
      </c>
      <c r="J20">
        <v>0.5997779257150594</v>
      </c>
      <c r="L20">
        <v>10443.618589874035</v>
      </c>
      <c r="M20">
        <v>9.096096897080008</v>
      </c>
      <c r="N20">
        <v>8.367082845517235</v>
      </c>
      <c r="O20">
        <v>18458.668969702318</v>
      </c>
      <c r="P20">
        <v>10.09383525425792</v>
      </c>
      <c r="Q20">
        <v>9.355984370839964</v>
      </c>
      <c r="S20">
        <f t="shared" si="2"/>
        <v>826264.6659618495</v>
      </c>
      <c r="T20">
        <f t="shared" si="3"/>
        <v>917139.7681142942</v>
      </c>
      <c r="V20">
        <f t="shared" si="0"/>
        <v>0</v>
      </c>
      <c r="W20">
        <f t="shared" si="1"/>
        <v>1</v>
      </c>
      <c r="Y20">
        <v>3000</v>
      </c>
      <c r="Z20">
        <v>1</v>
      </c>
      <c r="AA20">
        <v>0</v>
      </c>
    </row>
    <row r="21" spans="1:27" ht="12.75">
      <c r="A21">
        <v>16</v>
      </c>
      <c r="B21">
        <v>481.6147539117052</v>
      </c>
      <c r="C21">
        <v>2167.1948573148</v>
      </c>
      <c r="D21">
        <v>1060.6684926073026</v>
      </c>
      <c r="E21">
        <v>1017.0708632016886</v>
      </c>
      <c r="F21">
        <v>0.9610869884490967</v>
      </c>
      <c r="G21">
        <v>0.801384449005127</v>
      </c>
      <c r="H21">
        <v>0.00815536732436599</v>
      </c>
      <c r="I21">
        <v>0.1337355077266693</v>
      </c>
      <c r="J21">
        <v>0.500965085270012</v>
      </c>
      <c r="L21">
        <v>7843.23322416685</v>
      </c>
      <c r="M21">
        <v>9.420766799353052</v>
      </c>
      <c r="N21">
        <v>8.764329302524203</v>
      </c>
      <c r="O21">
        <v>16528.85524668958</v>
      </c>
      <c r="P21">
        <v>10.123242242701469</v>
      </c>
      <c r="Q21">
        <v>9.537078932933806</v>
      </c>
      <c r="S21">
        <f t="shared" si="2"/>
        <v>868589.6970282533</v>
      </c>
      <c r="T21">
        <f t="shared" si="3"/>
        <v>937179.038046691</v>
      </c>
      <c r="V21">
        <f t="shared" si="0"/>
        <v>0</v>
      </c>
      <c r="W21">
        <f t="shared" si="1"/>
        <v>1</v>
      </c>
      <c r="Y21">
        <v>3500</v>
      </c>
      <c r="Z21">
        <v>1</v>
      </c>
      <c r="AA21">
        <v>0</v>
      </c>
    </row>
    <row r="22" spans="1:27" ht="12.75">
      <c r="A22">
        <v>17</v>
      </c>
      <c r="B22">
        <v>455.21508191829184</v>
      </c>
      <c r="C22">
        <v>4251.823277831585</v>
      </c>
      <c r="D22">
        <v>1085.7103124454193</v>
      </c>
      <c r="E22">
        <v>956.4794975725752</v>
      </c>
      <c r="F22">
        <v>0.9674007594585419</v>
      </c>
      <c r="G22">
        <v>0.8103451728820801</v>
      </c>
      <c r="H22">
        <v>0.010354761110422224</v>
      </c>
      <c r="I22">
        <v>0.1499112844467163</v>
      </c>
      <c r="J22">
        <v>0.4997983919046121</v>
      </c>
      <c r="L22">
        <v>11639.749327481846</v>
      </c>
      <c r="M22">
        <v>9.017471462440092</v>
      </c>
      <c r="N22">
        <v>8.42315510442127</v>
      </c>
      <c r="O22">
        <v>18890.252771591833</v>
      </c>
      <c r="P22">
        <v>9.814767821102881</v>
      </c>
      <c r="Q22">
        <v>9.287568058679748</v>
      </c>
      <c r="S22">
        <f t="shared" si="2"/>
        <v>830675.761114645</v>
      </c>
      <c r="T22">
        <f t="shared" si="3"/>
        <v>909866.5530963829</v>
      </c>
      <c r="V22">
        <f t="shared" si="0"/>
        <v>0</v>
      </c>
      <c r="W22">
        <f t="shared" si="1"/>
        <v>1</v>
      </c>
      <c r="Y22">
        <v>4000</v>
      </c>
      <c r="Z22">
        <v>0.999</v>
      </c>
      <c r="AA22">
        <v>0.001</v>
      </c>
    </row>
    <row r="23" spans="1:27" ht="12.75">
      <c r="A23">
        <v>18</v>
      </c>
      <c r="B23">
        <v>460.4359335922578</v>
      </c>
      <c r="C23">
        <v>3448.1338608918077</v>
      </c>
      <c r="D23">
        <v>1018.2830621332196</v>
      </c>
      <c r="E23">
        <v>1707.7282273882897</v>
      </c>
      <c r="F23">
        <v>0.9002082347869873</v>
      </c>
      <c r="G23">
        <v>0.6736171245574951</v>
      </c>
      <c r="H23">
        <v>0.00864880748781158</v>
      </c>
      <c r="I23">
        <v>0.16974687576293945</v>
      </c>
      <c r="J23">
        <v>0.4500236053574531</v>
      </c>
      <c r="L23">
        <v>9537.57869032244</v>
      </c>
      <c r="M23">
        <v>9.113819598230961</v>
      </c>
      <c r="N23">
        <v>7.83507530871595</v>
      </c>
      <c r="O23">
        <v>17143.78305344561</v>
      </c>
      <c r="P23">
        <v>9.814144603190787</v>
      </c>
      <c r="Q23">
        <v>8.570861268784858</v>
      </c>
      <c r="S23">
        <f t="shared" si="2"/>
        <v>773969.9521812726</v>
      </c>
      <c r="T23">
        <f t="shared" si="3"/>
        <v>839942.3438250402</v>
      </c>
      <c r="V23">
        <f t="shared" si="0"/>
        <v>0</v>
      </c>
      <c r="W23">
        <f t="shared" si="1"/>
        <v>1</v>
      </c>
      <c r="Y23">
        <v>4500</v>
      </c>
      <c r="Z23">
        <v>0.991</v>
      </c>
      <c r="AA23">
        <v>0.009</v>
      </c>
    </row>
    <row r="24" spans="1:27" ht="12.75">
      <c r="A24">
        <v>19</v>
      </c>
      <c r="B24">
        <v>529.5356392783749</v>
      </c>
      <c r="C24">
        <v>3419.084711072861</v>
      </c>
      <c r="D24">
        <v>1026.1856461249486</v>
      </c>
      <c r="E24">
        <v>962.3470972716195</v>
      </c>
      <c r="F24">
        <v>0.9429494738578796</v>
      </c>
      <c r="G24">
        <v>0.767837643623352</v>
      </c>
      <c r="H24">
        <v>0.00957638842822869</v>
      </c>
      <c r="I24">
        <v>0.1573629081249237</v>
      </c>
      <c r="J24">
        <v>0.4920098203598378</v>
      </c>
      <c r="L24">
        <v>10248.641453612163</v>
      </c>
      <c r="M24">
        <v>9.062716678352386</v>
      </c>
      <c r="N24">
        <v>8.23187421703864</v>
      </c>
      <c r="O24">
        <v>17802.428832551253</v>
      </c>
      <c r="P24">
        <v>9.844005567044903</v>
      </c>
      <c r="Q24">
        <v>9.066169751709456</v>
      </c>
      <c r="S24">
        <f t="shared" si="2"/>
        <v>812938.780250252</v>
      </c>
      <c r="T24">
        <f t="shared" si="3"/>
        <v>888814.5463383944</v>
      </c>
      <c r="V24">
        <f t="shared" si="0"/>
        <v>0</v>
      </c>
      <c r="W24">
        <f t="shared" si="1"/>
        <v>1</v>
      </c>
      <c r="Y24">
        <v>5000</v>
      </c>
      <c r="Z24">
        <v>0.963</v>
      </c>
      <c r="AA24">
        <v>0.037</v>
      </c>
    </row>
    <row r="25" spans="1:27" ht="12.75">
      <c r="A25">
        <v>20</v>
      </c>
      <c r="B25">
        <v>633.2882529834526</v>
      </c>
      <c r="C25">
        <v>3256.6171423012975</v>
      </c>
      <c r="D25">
        <v>948.0173647348327</v>
      </c>
      <c r="E25">
        <v>1105.9792429011713</v>
      </c>
      <c r="F25">
        <v>0.9109090566635132</v>
      </c>
      <c r="G25">
        <v>0.8957090377807617</v>
      </c>
      <c r="H25">
        <v>0.006215518975396121</v>
      </c>
      <c r="I25">
        <v>0.11482155323028564</v>
      </c>
      <c r="J25">
        <v>0.48709834610554603</v>
      </c>
      <c r="L25">
        <v>10890.239785052341</v>
      </c>
      <c r="M25">
        <v>9.843469868249215</v>
      </c>
      <c r="N25">
        <v>8.940771138791492</v>
      </c>
      <c r="O25">
        <v>18431.79082512846</v>
      </c>
      <c r="P25">
        <v>10.405269860311085</v>
      </c>
      <c r="Q25">
        <v>9.46157377232889</v>
      </c>
      <c r="S25">
        <f t="shared" si="2"/>
        <v>883186.8740940968</v>
      </c>
      <c r="T25">
        <f t="shared" si="3"/>
        <v>927725.5864077606</v>
      </c>
      <c r="V25">
        <f t="shared" si="0"/>
        <v>0</v>
      </c>
      <c r="W25">
        <f t="shared" si="1"/>
        <v>1</v>
      </c>
      <c r="Y25">
        <v>6000</v>
      </c>
      <c r="Z25">
        <v>0.866</v>
      </c>
      <c r="AA25">
        <v>0.134</v>
      </c>
    </row>
    <row r="26" spans="1:27" ht="12.75">
      <c r="A26">
        <v>21</v>
      </c>
      <c r="B26">
        <v>311.164159623316</v>
      </c>
      <c r="C26">
        <v>2485.0979154774705</v>
      </c>
      <c r="D26">
        <v>1016.9174482651908</v>
      </c>
      <c r="E26">
        <v>1380.5225470348732</v>
      </c>
      <c r="F26">
        <v>0.9412132799625397</v>
      </c>
      <c r="G26">
        <v>0.6169958114624023</v>
      </c>
      <c r="H26">
        <v>0.009767873394626769</v>
      </c>
      <c r="I26">
        <v>0.18676424026489258</v>
      </c>
      <c r="J26">
        <v>0.5473628355586653</v>
      </c>
      <c r="L26">
        <v>6714.661118718827</v>
      </c>
      <c r="M26">
        <v>8.85677561167334</v>
      </c>
      <c r="N26">
        <v>7.808310792789443</v>
      </c>
      <c r="O26">
        <v>14535.73014992662</v>
      </c>
      <c r="P26">
        <v>9.827233638233055</v>
      </c>
      <c r="Q26">
        <v>8.909376111930964</v>
      </c>
      <c r="S26">
        <f t="shared" si="2"/>
        <v>774116.4181602255</v>
      </c>
      <c r="T26">
        <f t="shared" si="3"/>
        <v>876401.8810431698</v>
      </c>
      <c r="V26">
        <f t="shared" si="0"/>
        <v>0</v>
      </c>
      <c r="W26">
        <f t="shared" si="1"/>
        <v>1</v>
      </c>
      <c r="Y26">
        <v>7000</v>
      </c>
      <c r="Z26">
        <v>0.691</v>
      </c>
      <c r="AA26">
        <v>0.309</v>
      </c>
    </row>
    <row r="27" spans="1:27" ht="12.75">
      <c r="A27">
        <v>22</v>
      </c>
      <c r="B27">
        <v>494.91771084848824</v>
      </c>
      <c r="C27">
        <v>2283.5607764233646</v>
      </c>
      <c r="D27">
        <v>878.0221895473921</v>
      </c>
      <c r="E27">
        <v>1416.2518558289503</v>
      </c>
      <c r="F27">
        <v>0.9656262099742889</v>
      </c>
      <c r="G27">
        <v>0.718874454498291</v>
      </c>
      <c r="H27">
        <v>0.010092018163730704</v>
      </c>
      <c r="I27">
        <v>0.16091376543045044</v>
      </c>
      <c r="J27">
        <v>0.49607015324770476</v>
      </c>
      <c r="L27">
        <v>8095.5674333884235</v>
      </c>
      <c r="M27">
        <v>8.972222545378214</v>
      </c>
      <c r="N27">
        <v>8.216565734381211</v>
      </c>
      <c r="O27">
        <v>14856.114799121804</v>
      </c>
      <c r="P27">
        <v>9.781639471108234</v>
      </c>
      <c r="Q27">
        <v>9.136237900405803</v>
      </c>
      <c r="S27">
        <f t="shared" si="2"/>
        <v>813561.0060047327</v>
      </c>
      <c r="T27">
        <f t="shared" si="3"/>
        <v>898767.6752414585</v>
      </c>
      <c r="V27">
        <f t="shared" si="0"/>
        <v>0</v>
      </c>
      <c r="W27">
        <f t="shared" si="1"/>
        <v>1</v>
      </c>
      <c r="Y27">
        <v>8000</v>
      </c>
      <c r="Z27">
        <v>0.476</v>
      </c>
      <c r="AA27">
        <v>0.524</v>
      </c>
    </row>
    <row r="28" spans="1:27" ht="12.75">
      <c r="A28">
        <v>23</v>
      </c>
      <c r="B28">
        <v>395.7913180516339</v>
      </c>
      <c r="C28">
        <v>2075.442237911785</v>
      </c>
      <c r="D28">
        <v>889.2113071931296</v>
      </c>
      <c r="E28">
        <v>986.552518221288</v>
      </c>
      <c r="F28">
        <v>0.9360221028327942</v>
      </c>
      <c r="G28">
        <v>0.7519849538803101</v>
      </c>
      <c r="H28">
        <v>0.011962824745267305</v>
      </c>
      <c r="I28">
        <v>0.15832668542861938</v>
      </c>
      <c r="J28">
        <v>0.48686734685997474</v>
      </c>
      <c r="L28">
        <v>7096.6251281161685</v>
      </c>
      <c r="M28">
        <v>8.770836345048014</v>
      </c>
      <c r="N28">
        <v>7.846283112756294</v>
      </c>
      <c r="O28">
        <v>13660.650721197038</v>
      </c>
      <c r="P28">
        <v>9.588909177268386</v>
      </c>
      <c r="Q28">
        <v>8.71513781008408</v>
      </c>
      <c r="S28">
        <f t="shared" si="2"/>
        <v>777531.6861475131</v>
      </c>
      <c r="T28">
        <f t="shared" si="3"/>
        <v>857853.130287211</v>
      </c>
      <c r="V28">
        <f t="shared" si="0"/>
        <v>0</v>
      </c>
      <c r="W28">
        <f t="shared" si="1"/>
        <v>1</v>
      </c>
      <c r="Y28">
        <v>9000</v>
      </c>
      <c r="Z28">
        <v>0.281</v>
      </c>
      <c r="AA28">
        <v>0.719</v>
      </c>
    </row>
    <row r="29" spans="1:27" ht="12.75">
      <c r="A29">
        <v>24</v>
      </c>
      <c r="B29">
        <v>550.8488974760035</v>
      </c>
      <c r="C29">
        <v>2572.6063204306793</v>
      </c>
      <c r="D29">
        <v>1027.1390733380717</v>
      </c>
      <c r="E29">
        <v>1321.558138936245</v>
      </c>
      <c r="F29">
        <v>0.9651795327663422</v>
      </c>
      <c r="G29">
        <v>0.8268313407897949</v>
      </c>
      <c r="H29">
        <v>0.009389321195540128</v>
      </c>
      <c r="I29">
        <v>0.16053205728530884</v>
      </c>
      <c r="J29">
        <v>0.4969184363781061</v>
      </c>
      <c r="L29">
        <v>8913.352528140438</v>
      </c>
      <c r="M29">
        <v>9.066576394860101</v>
      </c>
      <c r="N29">
        <v>8.508164110051185</v>
      </c>
      <c r="O29">
        <v>17005.340610446914</v>
      </c>
      <c r="P29">
        <v>9.860178238159069</v>
      </c>
      <c r="Q29">
        <v>9.35105677595884</v>
      </c>
      <c r="S29">
        <f t="shared" si="2"/>
        <v>841903.0584769781</v>
      </c>
      <c r="T29">
        <f t="shared" si="3"/>
        <v>918100.3369854371</v>
      </c>
      <c r="V29">
        <f t="shared" si="0"/>
        <v>0</v>
      </c>
      <c r="W29">
        <f t="shared" si="1"/>
        <v>1</v>
      </c>
      <c r="Y29">
        <v>10000</v>
      </c>
      <c r="Z29">
        <v>0.145</v>
      </c>
      <c r="AA29">
        <v>0.855</v>
      </c>
    </row>
    <row r="30" spans="1:27" ht="12.75">
      <c r="A30">
        <v>25</v>
      </c>
      <c r="B30">
        <v>245.91560164466034</v>
      </c>
      <c r="C30">
        <v>3239.7247082994973</v>
      </c>
      <c r="D30">
        <v>1296.1266793181894</v>
      </c>
      <c r="E30">
        <v>1237.998805360783</v>
      </c>
      <c r="F30">
        <v>0.9498484134674072</v>
      </c>
      <c r="G30">
        <v>0.7587109804153442</v>
      </c>
      <c r="H30">
        <v>0.009586535616899865</v>
      </c>
      <c r="I30">
        <v>0.11124527454376221</v>
      </c>
      <c r="J30">
        <v>0.4486035328486223</v>
      </c>
      <c r="L30">
        <v>9096.794273240994</v>
      </c>
      <c r="M30">
        <v>9.432600855625333</v>
      </c>
      <c r="N30">
        <v>8.545886697214483</v>
      </c>
      <c r="O30">
        <v>18314.66919657185</v>
      </c>
      <c r="P30">
        <v>10.018781858895998</v>
      </c>
      <c r="Q30">
        <v>9.217935775589947</v>
      </c>
      <c r="S30">
        <f t="shared" si="2"/>
        <v>845491.8754482074</v>
      </c>
      <c r="T30">
        <f t="shared" si="3"/>
        <v>903478.9083624228</v>
      </c>
      <c r="V30">
        <f t="shared" si="0"/>
        <v>0</v>
      </c>
      <c r="W30">
        <f t="shared" si="1"/>
        <v>1</v>
      </c>
      <c r="Y30">
        <v>11000</v>
      </c>
      <c r="Z30">
        <v>0.069</v>
      </c>
      <c r="AA30">
        <v>0.931</v>
      </c>
    </row>
    <row r="31" spans="1:27" ht="12.75">
      <c r="A31">
        <v>26</v>
      </c>
      <c r="B31">
        <v>431.71728330998735</v>
      </c>
      <c r="C31">
        <v>2835.674473451234</v>
      </c>
      <c r="D31">
        <v>1108.187461238083</v>
      </c>
      <c r="E31">
        <v>833.1864742191456</v>
      </c>
      <c r="F31">
        <v>0.9466151595115662</v>
      </c>
      <c r="G31">
        <v>0.72320556640625</v>
      </c>
      <c r="H31">
        <v>0.011469088619499065</v>
      </c>
      <c r="I31">
        <v>0.1673852801322937</v>
      </c>
      <c r="J31">
        <v>0.50866259014606</v>
      </c>
      <c r="L31">
        <v>8550.561953379762</v>
      </c>
      <c r="M31">
        <v>8.761364516729973</v>
      </c>
      <c r="N31">
        <v>7.874816319045224</v>
      </c>
      <c r="O31">
        <v>16714.249896629764</v>
      </c>
      <c r="P31">
        <v>9.640345718976965</v>
      </c>
      <c r="Q31">
        <v>8.834761671592952</v>
      </c>
      <c r="S31">
        <f t="shared" si="2"/>
        <v>778931.0699511427</v>
      </c>
      <c r="T31">
        <f t="shared" si="3"/>
        <v>866761.9172626655</v>
      </c>
      <c r="V31">
        <f t="shared" si="0"/>
        <v>0</v>
      </c>
      <c r="W31">
        <f t="shared" si="1"/>
        <v>1</v>
      </c>
      <c r="Y31">
        <v>12000</v>
      </c>
      <c r="Z31">
        <v>0.035</v>
      </c>
      <c r="AA31">
        <v>0.965</v>
      </c>
    </row>
    <row r="32" spans="1:27" ht="12.75">
      <c r="A32">
        <v>27</v>
      </c>
      <c r="B32">
        <v>750.1807256617512</v>
      </c>
      <c r="C32">
        <v>2990.4221610479817</v>
      </c>
      <c r="D32">
        <v>973.5950362732733</v>
      </c>
      <c r="E32">
        <v>1147.3950433141954</v>
      </c>
      <c r="F32">
        <v>0.9871350526809692</v>
      </c>
      <c r="G32">
        <v>0.7434878349304199</v>
      </c>
      <c r="H32">
        <v>0.010329627481971507</v>
      </c>
      <c r="I32">
        <v>0.17572438716888428</v>
      </c>
      <c r="J32">
        <v>0.4978452146372815</v>
      </c>
      <c r="L32">
        <v>10875.561159299381</v>
      </c>
      <c r="M32">
        <v>8.84630164788819</v>
      </c>
      <c r="N32">
        <v>8.309507354269325</v>
      </c>
      <c r="O32">
        <v>18480.56363048251</v>
      </c>
      <c r="P32">
        <v>9.695928323648257</v>
      </c>
      <c r="Q32">
        <v>9.277979142332548</v>
      </c>
      <c r="S32">
        <f t="shared" si="2"/>
        <v>820075.1742676331</v>
      </c>
      <c r="T32">
        <f t="shared" si="3"/>
        <v>909317.3506027722</v>
      </c>
      <c r="V32">
        <f t="shared" si="0"/>
        <v>0</v>
      </c>
      <c r="W32">
        <f t="shared" si="1"/>
        <v>1</v>
      </c>
      <c r="Y32">
        <v>13000</v>
      </c>
      <c r="Z32">
        <v>0.017</v>
      </c>
      <c r="AA32">
        <v>0.983</v>
      </c>
    </row>
    <row r="33" spans="1:27" ht="12.75">
      <c r="A33">
        <v>28</v>
      </c>
      <c r="B33">
        <v>524.5352515241668</v>
      </c>
      <c r="C33">
        <v>3353.1196380283736</v>
      </c>
      <c r="D33">
        <v>909.8818094473575</v>
      </c>
      <c r="E33">
        <v>654.3950388697708</v>
      </c>
      <c r="F33">
        <v>0.9435166716575623</v>
      </c>
      <c r="G33">
        <v>0.7950229644775391</v>
      </c>
      <c r="H33">
        <v>0.011311129933829121</v>
      </c>
      <c r="I33">
        <v>0.12800174951553345</v>
      </c>
      <c r="J33">
        <v>0.5157414410634951</v>
      </c>
      <c r="L33">
        <v>11100.391661343316</v>
      </c>
      <c r="M33">
        <v>9.090610296856026</v>
      </c>
      <c r="N33">
        <v>8.254286390252574</v>
      </c>
      <c r="O33">
        <v>17148.232207095403</v>
      </c>
      <c r="P33">
        <v>9.87865848720824</v>
      </c>
      <c r="Q33">
        <v>9.099835570201774</v>
      </c>
      <c r="S33">
        <f t="shared" si="2"/>
        <v>814328.2473639142</v>
      </c>
      <c r="T33">
        <f t="shared" si="3"/>
        <v>892835.3248130821</v>
      </c>
      <c r="V33">
        <f t="shared" si="0"/>
        <v>0</v>
      </c>
      <c r="W33">
        <f t="shared" si="1"/>
        <v>1</v>
      </c>
      <c r="Y33">
        <v>14000</v>
      </c>
      <c r="Z33">
        <v>0.01</v>
      </c>
      <c r="AA33">
        <v>0.99</v>
      </c>
    </row>
    <row r="34" spans="1:27" ht="12.75">
      <c r="A34">
        <v>29</v>
      </c>
      <c r="B34">
        <v>433.3325021051555</v>
      </c>
      <c r="C34">
        <v>2706.936866837913</v>
      </c>
      <c r="D34">
        <v>1088.5206881240238</v>
      </c>
      <c r="E34">
        <v>1173.505051092136</v>
      </c>
      <c r="F34">
        <v>0.9535066485404968</v>
      </c>
      <c r="G34">
        <v>0.7311747074127197</v>
      </c>
      <c r="H34">
        <v>0.008455569222667596</v>
      </c>
      <c r="I34">
        <v>0.15208816528320312</v>
      </c>
      <c r="J34">
        <v>0.487400031156147</v>
      </c>
      <c r="L34">
        <v>8226.61232433642</v>
      </c>
      <c r="M34">
        <v>9.251198361799306</v>
      </c>
      <c r="N34">
        <v>8.438651090514417</v>
      </c>
      <c r="O34">
        <v>16786.387594338372</v>
      </c>
      <c r="P34">
        <v>9.982173237305654</v>
      </c>
      <c r="Q34">
        <v>9.25800208585564</v>
      </c>
      <c r="S34">
        <f t="shared" si="2"/>
        <v>835638.4967271053</v>
      </c>
      <c r="T34">
        <f t="shared" si="3"/>
        <v>909013.8209912257</v>
      </c>
      <c r="V34">
        <f t="shared" si="0"/>
        <v>0</v>
      </c>
      <c r="W34">
        <f t="shared" si="1"/>
        <v>1</v>
      </c>
      <c r="Y34">
        <v>15000</v>
      </c>
      <c r="Z34">
        <v>0.002</v>
      </c>
      <c r="AA34">
        <v>0.998</v>
      </c>
    </row>
    <row r="35" spans="1:27" ht="12.75">
      <c r="A35">
        <v>30</v>
      </c>
      <c r="B35">
        <v>572.8712057618648</v>
      </c>
      <c r="C35">
        <v>3608.0558145728874</v>
      </c>
      <c r="D35">
        <v>952.7433687729115</v>
      </c>
      <c r="E35">
        <v>1169.1372822988665</v>
      </c>
      <c r="F35">
        <v>0.9270891547203064</v>
      </c>
      <c r="G35">
        <v>0.7221541404724121</v>
      </c>
      <c r="H35">
        <v>0.01148295122568893</v>
      </c>
      <c r="I35">
        <v>0.16792798042297363</v>
      </c>
      <c r="J35">
        <v>0.6084964197973207</v>
      </c>
      <c r="L35">
        <v>11065.35213098756</v>
      </c>
      <c r="M35">
        <v>8.756041783181391</v>
      </c>
      <c r="N35">
        <v>7.734001212559543</v>
      </c>
      <c r="O35">
        <v>17650.42805460237</v>
      </c>
      <c r="P35">
        <v>9.880064582591348</v>
      </c>
      <c r="Q35">
        <v>8.927922253684523</v>
      </c>
      <c r="S35">
        <f t="shared" si="2"/>
        <v>762334.7691249668</v>
      </c>
      <c r="T35">
        <f t="shared" si="3"/>
        <v>875141.7973138499</v>
      </c>
      <c r="V35">
        <f t="shared" si="0"/>
        <v>0</v>
      </c>
      <c r="W35">
        <f t="shared" si="1"/>
        <v>1</v>
      </c>
      <c r="Y35">
        <v>16000</v>
      </c>
      <c r="Z35">
        <v>0.001</v>
      </c>
      <c r="AA35">
        <v>0.999</v>
      </c>
    </row>
    <row r="36" spans="1:27" ht="12.75">
      <c r="A36">
        <v>31</v>
      </c>
      <c r="B36">
        <v>537.0134066980097</v>
      </c>
      <c r="C36">
        <v>2183.624696020621</v>
      </c>
      <c r="D36">
        <v>943.0337910354283</v>
      </c>
      <c r="E36">
        <v>1252.420801169514</v>
      </c>
      <c r="F36">
        <v>0.9288576245307922</v>
      </c>
      <c r="G36">
        <v>0.7917343378067017</v>
      </c>
      <c r="H36">
        <v>0.009781625707510613</v>
      </c>
      <c r="I36">
        <v>0.18788421154022217</v>
      </c>
      <c r="J36">
        <v>0.4502861085217044</v>
      </c>
      <c r="L36">
        <v>7805.802835991988</v>
      </c>
      <c r="M36">
        <v>8.848654551663383</v>
      </c>
      <c r="N36">
        <v>7.996618421742985</v>
      </c>
      <c r="O36">
        <v>15325.425436535</v>
      </c>
      <c r="P36">
        <v>9.606067879298319</v>
      </c>
      <c r="Q36">
        <v>8.760848690347247</v>
      </c>
      <c r="S36">
        <f t="shared" si="2"/>
        <v>791856.0393383065</v>
      </c>
      <c r="T36">
        <f t="shared" si="3"/>
        <v>860759.4435981896</v>
      </c>
      <c r="V36">
        <f t="shared" si="0"/>
        <v>0</v>
      </c>
      <c r="W36">
        <f t="shared" si="1"/>
        <v>1</v>
      </c>
      <c r="Y36">
        <v>17000</v>
      </c>
      <c r="Z36">
        <v>0.001</v>
      </c>
      <c r="AA36">
        <v>0.999</v>
      </c>
    </row>
    <row r="37" spans="1:27" ht="12.75">
      <c r="A37">
        <v>32</v>
      </c>
      <c r="B37">
        <v>610.988714856471</v>
      </c>
      <c r="C37">
        <v>3505.920912676791</v>
      </c>
      <c r="D37">
        <v>964.4089123254253</v>
      </c>
      <c r="E37">
        <v>880.363841210389</v>
      </c>
      <c r="F37">
        <v>0.9607216119766235</v>
      </c>
      <c r="G37">
        <v>0.8829846382141113</v>
      </c>
      <c r="H37">
        <v>0.01134239231576873</v>
      </c>
      <c r="I37">
        <v>0.1331397294998169</v>
      </c>
      <c r="J37">
        <v>0.47857057056076285</v>
      </c>
      <c r="L37">
        <v>11942.63431495891</v>
      </c>
      <c r="M37">
        <v>9.041353282748426</v>
      </c>
      <c r="N37">
        <v>8.520576552258198</v>
      </c>
      <c r="O37">
        <v>18515.08042828796</v>
      </c>
      <c r="P37">
        <v>9.770854021583126</v>
      </c>
      <c r="Q37">
        <v>9.268548133019035</v>
      </c>
      <c r="S37">
        <f t="shared" si="2"/>
        <v>840115.0209108609</v>
      </c>
      <c r="T37">
        <f t="shared" si="3"/>
        <v>908339.7328736156</v>
      </c>
      <c r="V37">
        <f t="shared" si="0"/>
        <v>0</v>
      </c>
      <c r="W37">
        <f t="shared" si="1"/>
        <v>1</v>
      </c>
      <c r="Y37">
        <v>18000</v>
      </c>
      <c r="Z37">
        <v>0.001</v>
      </c>
      <c r="AA37">
        <v>0.999</v>
      </c>
    </row>
    <row r="38" spans="1:27" ht="12.75">
      <c r="A38">
        <v>33</v>
      </c>
      <c r="B38">
        <v>721.7835980008881</v>
      </c>
      <c r="C38">
        <v>2882.978539461844</v>
      </c>
      <c r="D38">
        <v>1004.0556709569566</v>
      </c>
      <c r="E38">
        <v>921.6310429878713</v>
      </c>
      <c r="F38">
        <v>0.9575368463993073</v>
      </c>
      <c r="G38">
        <v>0.6976091861724854</v>
      </c>
      <c r="H38">
        <v>0.011966200858556444</v>
      </c>
      <c r="I38">
        <v>0.10551977157592773</v>
      </c>
      <c r="J38">
        <v>0.5452934180561355</v>
      </c>
      <c r="L38">
        <v>12236.120767480206</v>
      </c>
      <c r="M38">
        <v>9.25550026023434</v>
      </c>
      <c r="N38">
        <v>8.223074619938588</v>
      </c>
      <c r="O38">
        <v>19359.02176644338</v>
      </c>
      <c r="P38">
        <v>10.033049847865703</v>
      </c>
      <c r="Q38">
        <v>9.183553434487353</v>
      </c>
      <c r="S38">
        <f t="shared" si="2"/>
        <v>810071.3412263786</v>
      </c>
      <c r="T38">
        <f t="shared" si="3"/>
        <v>898996.3216822919</v>
      </c>
      <c r="V38">
        <f t="shared" si="0"/>
        <v>0</v>
      </c>
      <c r="W38">
        <f t="shared" si="1"/>
        <v>1</v>
      </c>
      <c r="Y38">
        <v>19000</v>
      </c>
      <c r="Z38">
        <v>0.001</v>
      </c>
      <c r="AA38">
        <v>0.999</v>
      </c>
    </row>
    <row r="39" spans="1:27" ht="12.75">
      <c r="A39">
        <v>34</v>
      </c>
      <c r="B39">
        <v>393.3799051551284</v>
      </c>
      <c r="C39">
        <v>3264.2630308816215</v>
      </c>
      <c r="D39">
        <v>1119.5433963625737</v>
      </c>
      <c r="E39">
        <v>1191.4725927534291</v>
      </c>
      <c r="F39">
        <v>0.9602752923965454</v>
      </c>
      <c r="G39">
        <v>0.7101132869720459</v>
      </c>
      <c r="H39">
        <v>0.011557102115256667</v>
      </c>
      <c r="I39">
        <v>0.11147677898406982</v>
      </c>
      <c r="J39">
        <v>0.4243248964549447</v>
      </c>
      <c r="L39">
        <v>10712.926314130178</v>
      </c>
      <c r="M39">
        <v>9.228264823362597</v>
      </c>
      <c r="N39">
        <v>8.271794624784503</v>
      </c>
      <c r="O39">
        <v>18195.517003687182</v>
      </c>
      <c r="P39">
        <v>9.802849155318807</v>
      </c>
      <c r="Q39">
        <v>8.966718040226063</v>
      </c>
      <c r="S39">
        <f t="shared" si="2"/>
        <v>816466.5361643201</v>
      </c>
      <c r="T39">
        <f t="shared" si="3"/>
        <v>878476.287018919</v>
      </c>
      <c r="V39">
        <f t="shared" si="0"/>
        <v>0</v>
      </c>
      <c r="W39">
        <f t="shared" si="1"/>
        <v>1</v>
      </c>
      <c r="Y39">
        <v>20000</v>
      </c>
      <c r="Z39">
        <v>0.001</v>
      </c>
      <c r="AA39">
        <v>0.999</v>
      </c>
    </row>
    <row r="40" spans="1:27" ht="12.75">
      <c r="A40">
        <v>35</v>
      </c>
      <c r="B40">
        <v>464.9425095057335</v>
      </c>
      <c r="C40">
        <v>2700.2410093262097</v>
      </c>
      <c r="D40">
        <v>1026.6964977619577</v>
      </c>
      <c r="E40">
        <v>1063.9675480064716</v>
      </c>
      <c r="F40">
        <v>0.9202678203582764</v>
      </c>
      <c r="G40">
        <v>0.7489073276519775</v>
      </c>
      <c r="H40">
        <v>0.01096931365389377</v>
      </c>
      <c r="I40">
        <v>0.10432195663452148</v>
      </c>
      <c r="J40">
        <v>0.5209188228410881</v>
      </c>
      <c r="L40">
        <v>9933.962566342369</v>
      </c>
      <c r="M40">
        <v>9.361002730049124</v>
      </c>
      <c r="N40">
        <v>8.20697744133267</v>
      </c>
      <c r="O40">
        <v>17139.098373113597</v>
      </c>
      <c r="P40">
        <v>10.071745446777381</v>
      </c>
      <c r="Q40">
        <v>8.99396356985762</v>
      </c>
      <c r="S40">
        <f t="shared" si="2"/>
        <v>810763.7815669246</v>
      </c>
      <c r="T40">
        <f t="shared" si="3"/>
        <v>882257.2586126485</v>
      </c>
      <c r="V40">
        <f t="shared" si="0"/>
        <v>0</v>
      </c>
      <c r="W40">
        <f t="shared" si="1"/>
        <v>1</v>
      </c>
      <c r="Y40">
        <v>21000</v>
      </c>
      <c r="Z40">
        <v>0.001</v>
      </c>
      <c r="AA40">
        <v>0.999</v>
      </c>
    </row>
    <row r="41" spans="1:27" ht="12.75">
      <c r="A41">
        <v>36</v>
      </c>
      <c r="B41">
        <v>431.62666943149384</v>
      </c>
      <c r="C41">
        <v>2937.802311166359</v>
      </c>
      <c r="D41">
        <v>863.4813139072728</v>
      </c>
      <c r="E41">
        <v>1144.9168009347864</v>
      </c>
      <c r="F41">
        <v>0.9793262481689453</v>
      </c>
      <c r="G41">
        <v>0.5585670471191406</v>
      </c>
      <c r="H41">
        <v>0.011924897671818476</v>
      </c>
      <c r="I41">
        <v>0.14964860677719116</v>
      </c>
      <c r="J41">
        <v>0.4812080106720589</v>
      </c>
      <c r="L41">
        <v>9275.105717079801</v>
      </c>
      <c r="M41">
        <v>8.841737900517225</v>
      </c>
      <c r="N41">
        <v>7.801123090281567</v>
      </c>
      <c r="O41">
        <v>15129.943382540208</v>
      </c>
      <c r="P41">
        <v>9.626931253376089</v>
      </c>
      <c r="Q41">
        <v>8.810456365664441</v>
      </c>
      <c r="S41">
        <f t="shared" si="2"/>
        <v>770837.2033110769</v>
      </c>
      <c r="T41">
        <f t="shared" si="3"/>
        <v>865915.6931839038</v>
      </c>
      <c r="V41">
        <f t="shared" si="0"/>
        <v>0</v>
      </c>
      <c r="W41">
        <f t="shared" si="1"/>
        <v>1</v>
      </c>
      <c r="Y41">
        <v>22000</v>
      </c>
      <c r="Z41">
        <v>0.001</v>
      </c>
      <c r="AA41">
        <v>0.999</v>
      </c>
    </row>
    <row r="42" spans="1:27" ht="12.75">
      <c r="A42">
        <v>37</v>
      </c>
      <c r="B42">
        <v>720.6514313631405</v>
      </c>
      <c r="C42">
        <v>3560.081034286819</v>
      </c>
      <c r="D42">
        <v>988.3398174907452</v>
      </c>
      <c r="E42">
        <v>654.1882904680683</v>
      </c>
      <c r="F42">
        <v>0.9612163603305817</v>
      </c>
      <c r="G42">
        <v>0.6852450370788574</v>
      </c>
      <c r="H42">
        <v>0.01043253193608178</v>
      </c>
      <c r="I42">
        <v>0.12969136238098145</v>
      </c>
      <c r="J42">
        <v>0.5187977035903228</v>
      </c>
      <c r="L42">
        <v>12694.111289443696</v>
      </c>
      <c r="M42">
        <v>9.170204212504524</v>
      </c>
      <c r="N42">
        <v>8.240236995994614</v>
      </c>
      <c r="O42">
        <v>19719.760417601632</v>
      </c>
      <c r="P42">
        <v>9.952596474317943</v>
      </c>
      <c r="Q42">
        <v>9.180159612536308</v>
      </c>
      <c r="S42">
        <f t="shared" si="2"/>
        <v>811329.5883100177</v>
      </c>
      <c r="T42">
        <f t="shared" si="3"/>
        <v>898296.2008360291</v>
      </c>
      <c r="V42">
        <f t="shared" si="0"/>
        <v>0</v>
      </c>
      <c r="W42">
        <f t="shared" si="1"/>
        <v>1</v>
      </c>
      <c r="Y42">
        <v>23000</v>
      </c>
      <c r="Z42">
        <v>0</v>
      </c>
      <c r="AA42">
        <v>1</v>
      </c>
    </row>
    <row r="43" spans="1:27" ht="12.75">
      <c r="A43">
        <v>38</v>
      </c>
      <c r="B43">
        <v>359.82182462023354</v>
      </c>
      <c r="C43">
        <v>2462.9429771654104</v>
      </c>
      <c r="D43">
        <v>1049.916488015695</v>
      </c>
      <c r="E43">
        <v>835.0983425182285</v>
      </c>
      <c r="F43">
        <v>0.9450720548629761</v>
      </c>
      <c r="G43">
        <v>0.7329353094100952</v>
      </c>
      <c r="H43">
        <v>0.010772135430303831</v>
      </c>
      <c r="I43">
        <v>0.15374791622161865</v>
      </c>
      <c r="J43">
        <v>0.5605670304568118</v>
      </c>
      <c r="L43">
        <v>7498.15584317428</v>
      </c>
      <c r="M43">
        <v>8.939505810711086</v>
      </c>
      <c r="N43">
        <v>8.041458221960358</v>
      </c>
      <c r="O43">
        <v>15393.145686341257</v>
      </c>
      <c r="P43">
        <v>9.888146558443827</v>
      </c>
      <c r="Q43">
        <v>9.084068515212477</v>
      </c>
      <c r="S43">
        <f t="shared" si="2"/>
        <v>796647.6663528614</v>
      </c>
      <c r="T43">
        <f t="shared" si="3"/>
        <v>893013.7058349065</v>
      </c>
      <c r="V43">
        <f t="shared" si="0"/>
        <v>0</v>
      </c>
      <c r="W43">
        <f t="shared" si="1"/>
        <v>1</v>
      </c>
      <c r="Y43">
        <v>24000</v>
      </c>
      <c r="Z43">
        <v>0</v>
      </c>
      <c r="AA43">
        <v>1</v>
      </c>
    </row>
    <row r="44" spans="1:27" ht="12.75">
      <c r="A44">
        <v>39</v>
      </c>
      <c r="B44">
        <v>383.67387723551485</v>
      </c>
      <c r="C44">
        <v>3311.678860310154</v>
      </c>
      <c r="D44">
        <v>1018.7277605464751</v>
      </c>
      <c r="E44">
        <v>840.9671601025502</v>
      </c>
      <c r="F44">
        <v>0.9058125019073486</v>
      </c>
      <c r="G44">
        <v>0.6866647005081177</v>
      </c>
      <c r="H44">
        <v>0.01045822061251792</v>
      </c>
      <c r="I44">
        <v>0.08332443237304688</v>
      </c>
      <c r="J44">
        <v>0.4629942169164899</v>
      </c>
      <c r="L44">
        <v>11415.820610971143</v>
      </c>
      <c r="M44">
        <v>9.655919181652632</v>
      </c>
      <c r="N44">
        <v>8.182801257604265</v>
      </c>
      <c r="O44">
        <v>17923.734096790457</v>
      </c>
      <c r="P44">
        <v>10.184188335429942</v>
      </c>
      <c r="Q44">
        <v>8.821798807611858</v>
      </c>
      <c r="S44">
        <f t="shared" si="2"/>
        <v>806864.3051494553</v>
      </c>
      <c r="T44">
        <f t="shared" si="3"/>
        <v>864256.1466643953</v>
      </c>
      <c r="V44">
        <f t="shared" si="0"/>
        <v>0</v>
      </c>
      <c r="W44">
        <f t="shared" si="1"/>
        <v>1</v>
      </c>
      <c r="Y44">
        <v>25000</v>
      </c>
      <c r="Z44">
        <v>0</v>
      </c>
      <c r="AA44">
        <v>1</v>
      </c>
    </row>
    <row r="45" spans="1:27" ht="12.75">
      <c r="A45">
        <v>40</v>
      </c>
      <c r="B45">
        <v>587.4702238505852</v>
      </c>
      <c r="C45">
        <v>2358.53190956457</v>
      </c>
      <c r="D45">
        <v>991.2769628085166</v>
      </c>
      <c r="E45">
        <v>685.8704620459939</v>
      </c>
      <c r="F45">
        <v>0.9332614541053772</v>
      </c>
      <c r="G45">
        <v>0.8188951015472412</v>
      </c>
      <c r="H45">
        <v>0.0082252950477628</v>
      </c>
      <c r="I45">
        <v>0.16446548700332642</v>
      </c>
      <c r="J45">
        <v>0.42030632228283626</v>
      </c>
      <c r="L45">
        <v>8460.860122673188</v>
      </c>
      <c r="M45">
        <v>9.208010865265909</v>
      </c>
      <c r="N45">
        <v>8.4082343009605</v>
      </c>
      <c r="O45">
        <v>16585.641407039053</v>
      </c>
      <c r="P45">
        <v>9.833621674072972</v>
      </c>
      <c r="Q45">
        <v>9.041415715306739</v>
      </c>
      <c r="S45">
        <f t="shared" si="2"/>
        <v>832362.5699733767</v>
      </c>
      <c r="T45">
        <f t="shared" si="3"/>
        <v>887555.9301236349</v>
      </c>
      <c r="V45">
        <f t="shared" si="0"/>
        <v>0</v>
      </c>
      <c r="W45">
        <f t="shared" si="1"/>
        <v>1</v>
      </c>
      <c r="Y45">
        <v>26000</v>
      </c>
      <c r="Z45">
        <v>0</v>
      </c>
      <c r="AA45">
        <v>1</v>
      </c>
    </row>
    <row r="46" spans="1:27" ht="12.75">
      <c r="A46">
        <v>41</v>
      </c>
      <c r="B46">
        <v>648.2849088178018</v>
      </c>
      <c r="C46">
        <v>2780.077080969624</v>
      </c>
      <c r="D46">
        <v>999.8086812720594</v>
      </c>
      <c r="E46">
        <v>1418.2619763638395</v>
      </c>
      <c r="F46">
        <v>0.9845081567764282</v>
      </c>
      <c r="G46">
        <v>0.7012479305267334</v>
      </c>
      <c r="H46">
        <v>0.012106373102587675</v>
      </c>
      <c r="I46">
        <v>0.14751100540161133</v>
      </c>
      <c r="J46">
        <v>0.48499615951047675</v>
      </c>
      <c r="L46">
        <v>10574.837401362807</v>
      </c>
      <c r="M46">
        <v>8.839771962889083</v>
      </c>
      <c r="N46">
        <v>8.11668781520184</v>
      </c>
      <c r="O46">
        <v>17864.891488754794</v>
      </c>
      <c r="P46">
        <v>9.63041494100823</v>
      </c>
      <c r="Q46">
        <v>9.060285973890513</v>
      </c>
      <c r="S46">
        <f t="shared" si="2"/>
        <v>801093.9441188211</v>
      </c>
      <c r="T46">
        <f t="shared" si="3"/>
        <v>888163.7059002966</v>
      </c>
      <c r="V46">
        <f t="shared" si="0"/>
        <v>0</v>
      </c>
      <c r="W46">
        <f t="shared" si="1"/>
        <v>1</v>
      </c>
      <c r="Y46">
        <v>27000</v>
      </c>
      <c r="Z46">
        <v>0</v>
      </c>
      <c r="AA46">
        <v>1</v>
      </c>
    </row>
    <row r="47" spans="1:27" ht="12.75">
      <c r="A47">
        <v>42</v>
      </c>
      <c r="B47">
        <v>452.7977741134662</v>
      </c>
      <c r="C47">
        <v>3209.1680239895704</v>
      </c>
      <c r="D47">
        <v>996.8214196600563</v>
      </c>
      <c r="E47">
        <v>1018.2118571347539</v>
      </c>
      <c r="F47">
        <v>0.9457356333732605</v>
      </c>
      <c r="G47">
        <v>0.7684721946716309</v>
      </c>
      <c r="H47">
        <v>0.012793539607648688</v>
      </c>
      <c r="I47">
        <v>0.15983766317367554</v>
      </c>
      <c r="J47">
        <v>0.3878104163863181</v>
      </c>
      <c r="L47">
        <v>9822.93579578469</v>
      </c>
      <c r="M47">
        <v>8.671561273807223</v>
      </c>
      <c r="N47">
        <v>7.842941330587388</v>
      </c>
      <c r="O47">
        <v>16563.4003067397</v>
      </c>
      <c r="P47">
        <v>9.295536249858579</v>
      </c>
      <c r="Q47">
        <v>8.506323858963679</v>
      </c>
      <c r="S47">
        <f t="shared" si="2"/>
        <v>774471.1972629541</v>
      </c>
      <c r="T47">
        <f t="shared" si="3"/>
        <v>834068.9855896281</v>
      </c>
      <c r="V47">
        <f t="shared" si="0"/>
        <v>0</v>
      </c>
      <c r="W47">
        <f t="shared" si="1"/>
        <v>1</v>
      </c>
      <c r="Y47">
        <v>28000</v>
      </c>
      <c r="Z47">
        <v>0</v>
      </c>
      <c r="AA47">
        <v>1</v>
      </c>
    </row>
    <row r="48" spans="1:27" ht="12.75">
      <c r="A48">
        <v>43</v>
      </c>
      <c r="B48">
        <v>608.0189302624538</v>
      </c>
      <c r="C48">
        <v>3724.556920564789</v>
      </c>
      <c r="D48">
        <v>782.2874773542396</v>
      </c>
      <c r="E48">
        <v>719.0268196997367</v>
      </c>
      <c r="F48">
        <v>0.9395617842674255</v>
      </c>
      <c r="G48">
        <v>0.7381443977355957</v>
      </c>
      <c r="H48">
        <v>0.00947037604875718</v>
      </c>
      <c r="I48">
        <v>0.14823853969573975</v>
      </c>
      <c r="J48">
        <v>0.4066706016922092</v>
      </c>
      <c r="L48">
        <v>11506.194813366808</v>
      </c>
      <c r="M48">
        <v>9.13985525423109</v>
      </c>
      <c r="N48">
        <v>8.215698446635523</v>
      </c>
      <c r="O48">
        <v>16943.678215448865</v>
      </c>
      <c r="P48">
        <v>9.738297085246312</v>
      </c>
      <c r="Q48">
        <v>8.86879642040825</v>
      </c>
      <c r="S48">
        <f t="shared" si="2"/>
        <v>810063.6498501854</v>
      </c>
      <c r="T48">
        <f t="shared" si="3"/>
        <v>869935.9638253761</v>
      </c>
      <c r="V48">
        <f t="shared" si="0"/>
        <v>0</v>
      </c>
      <c r="W48">
        <f t="shared" si="1"/>
        <v>1</v>
      </c>
      <c r="Y48">
        <v>29000</v>
      </c>
      <c r="Z48">
        <v>0</v>
      </c>
      <c r="AA48">
        <v>1</v>
      </c>
    </row>
    <row r="49" spans="1:27" ht="12.75">
      <c r="A49">
        <v>44</v>
      </c>
      <c r="B49">
        <v>538.4867320261951</v>
      </c>
      <c r="C49">
        <v>3059.1480361581616</v>
      </c>
      <c r="D49">
        <v>1076.0511948552826</v>
      </c>
      <c r="E49">
        <v>907.4406986767335</v>
      </c>
      <c r="F49">
        <v>0.9778888821601868</v>
      </c>
      <c r="G49">
        <v>0.7327908277511597</v>
      </c>
      <c r="H49">
        <v>0.00867654782210118</v>
      </c>
      <c r="I49">
        <v>0.14154598116874695</v>
      </c>
      <c r="J49">
        <v>0.6566412470366231</v>
      </c>
      <c r="L49">
        <v>9812.676170421752</v>
      </c>
      <c r="M49">
        <v>9.292726306291138</v>
      </c>
      <c r="N49">
        <v>8.642350887192904</v>
      </c>
      <c r="O49">
        <v>18184.349802373068</v>
      </c>
      <c r="P49">
        <v>10.347362718492125</v>
      </c>
      <c r="Q49">
        <v>9.888261551365748</v>
      </c>
      <c r="S49">
        <f t="shared" si="2"/>
        <v>854422.4125488687</v>
      </c>
      <c r="T49">
        <f t="shared" si="3"/>
        <v>970641.8053342017</v>
      </c>
      <c r="V49">
        <f t="shared" si="0"/>
        <v>0</v>
      </c>
      <c r="W49">
        <f t="shared" si="1"/>
        <v>1</v>
      </c>
      <c r="Y49">
        <v>30000</v>
      </c>
      <c r="Z49">
        <v>0</v>
      </c>
      <c r="AA49">
        <v>1</v>
      </c>
    </row>
    <row r="50" spans="1:27" ht="12.75">
      <c r="A50">
        <v>45</v>
      </c>
      <c r="B50">
        <v>493.1354637561669</v>
      </c>
      <c r="C50">
        <v>2875.1465607460796</v>
      </c>
      <c r="D50">
        <v>1130.5150844620111</v>
      </c>
      <c r="E50">
        <v>608.6313750676545</v>
      </c>
      <c r="F50">
        <v>0.9444883763790131</v>
      </c>
      <c r="G50">
        <v>0.812512993812561</v>
      </c>
      <c r="H50">
        <v>0.009602883730601308</v>
      </c>
      <c r="I50">
        <v>0.15443551540374756</v>
      </c>
      <c r="J50">
        <v>0.5354457693413693</v>
      </c>
      <c r="L50">
        <v>8969.652574704236</v>
      </c>
      <c r="M50">
        <v>9.079198370223505</v>
      </c>
      <c r="N50">
        <v>8.335745794211801</v>
      </c>
      <c r="O50">
        <v>17735.173671398574</v>
      </c>
      <c r="P50">
        <v>9.94398224432646</v>
      </c>
      <c r="Q50">
        <v>9.236054121588085</v>
      </c>
      <c r="S50">
        <f t="shared" si="2"/>
        <v>824604.9268464759</v>
      </c>
      <c r="T50">
        <f t="shared" si="3"/>
        <v>905870.2384874099</v>
      </c>
      <c r="V50">
        <f t="shared" si="0"/>
        <v>0</v>
      </c>
      <c r="W50">
        <f t="shared" si="1"/>
        <v>1</v>
      </c>
      <c r="Y50">
        <v>35000</v>
      </c>
      <c r="Z50">
        <v>0</v>
      </c>
      <c r="AA50">
        <v>1</v>
      </c>
    </row>
    <row r="51" spans="1:27" ht="12.75">
      <c r="A51">
        <v>46</v>
      </c>
      <c r="B51">
        <v>634.8610216567779</v>
      </c>
      <c r="C51">
        <v>2855.3493291721024</v>
      </c>
      <c r="D51">
        <v>1021.9610943145058</v>
      </c>
      <c r="E51">
        <v>1006.7298665542226</v>
      </c>
      <c r="F51">
        <v>0.955923467874527</v>
      </c>
      <c r="G51">
        <v>0.7947627305984497</v>
      </c>
      <c r="H51">
        <v>0.014477897624171695</v>
      </c>
      <c r="I51">
        <v>0.10852241516113281</v>
      </c>
      <c r="J51">
        <v>0.47625129065060506</v>
      </c>
      <c r="L51">
        <v>11845.77479552387</v>
      </c>
      <c r="M51">
        <v>9.013151041521823</v>
      </c>
      <c r="N51">
        <v>8.192274913576764</v>
      </c>
      <c r="O51">
        <v>18611.000248032753</v>
      </c>
      <c r="P51">
        <v>9.698666182137465</v>
      </c>
      <c r="Q51">
        <v>8.957921706984818</v>
      </c>
      <c r="S51">
        <f t="shared" si="2"/>
        <v>807381.7165621525</v>
      </c>
      <c r="T51">
        <f t="shared" si="3"/>
        <v>877181.1704504491</v>
      </c>
      <c r="V51">
        <f t="shared" si="0"/>
        <v>0</v>
      </c>
      <c r="W51">
        <f t="shared" si="1"/>
        <v>1</v>
      </c>
      <c r="Y51">
        <v>40000</v>
      </c>
      <c r="Z51">
        <v>0</v>
      </c>
      <c r="AA51">
        <v>1</v>
      </c>
    </row>
    <row r="52" spans="1:27" ht="12.75">
      <c r="A52">
        <v>47</v>
      </c>
      <c r="B52">
        <v>511.0714223535491</v>
      </c>
      <c r="C52">
        <v>2580.02585549373</v>
      </c>
      <c r="D52">
        <v>882.9211670967534</v>
      </c>
      <c r="E52">
        <v>1170.7700271026129</v>
      </c>
      <c r="F52">
        <v>0.909250020980835</v>
      </c>
      <c r="G52">
        <v>0.6098670959472656</v>
      </c>
      <c r="H52">
        <v>0.009062123841383612</v>
      </c>
      <c r="I52">
        <v>0.15425926446914673</v>
      </c>
      <c r="J52">
        <v>0.5571003421068057</v>
      </c>
      <c r="L52">
        <v>8649.211742187583</v>
      </c>
      <c r="M52">
        <v>9.152284169694086</v>
      </c>
      <c r="N52">
        <v>7.793134222264517</v>
      </c>
      <c r="O52">
        <v>15511.567845492118</v>
      </c>
      <c r="P52">
        <v>10.045940027281542</v>
      </c>
      <c r="Q52">
        <v>8.804007331002367</v>
      </c>
      <c r="S52">
        <f t="shared" si="2"/>
        <v>770664.2104842641</v>
      </c>
      <c r="T52">
        <f t="shared" si="3"/>
        <v>864889.1652547446</v>
      </c>
      <c r="V52">
        <f t="shared" si="0"/>
        <v>0</v>
      </c>
      <c r="W52">
        <f t="shared" si="1"/>
        <v>1</v>
      </c>
      <c r="Y52">
        <v>45000</v>
      </c>
      <c r="Z52">
        <v>0</v>
      </c>
      <c r="AA52">
        <v>1</v>
      </c>
    </row>
    <row r="53" spans="1:27" ht="12.75">
      <c r="A53">
        <v>48</v>
      </c>
      <c r="B53">
        <v>456.09783717666346</v>
      </c>
      <c r="C53">
        <v>2405.4285608386444</v>
      </c>
      <c r="D53">
        <v>1073.288139459618</v>
      </c>
      <c r="E53">
        <v>1361.8127988228293</v>
      </c>
      <c r="F53">
        <v>0.9387747049331665</v>
      </c>
      <c r="G53">
        <v>0.6820347309112549</v>
      </c>
      <c r="H53">
        <v>0.011927172126499451</v>
      </c>
      <c r="I53">
        <v>0.1354205310344696</v>
      </c>
      <c r="J53">
        <v>0.4595382659510376</v>
      </c>
      <c r="L53">
        <v>8691.842923379421</v>
      </c>
      <c r="M53">
        <v>8.960699092853952</v>
      </c>
      <c r="N53">
        <v>7.8580016227877545</v>
      </c>
      <c r="O53">
        <v>16468.088232156493</v>
      </c>
      <c r="P53">
        <v>9.666939976701192</v>
      </c>
      <c r="Q53">
        <v>8.667473619457184</v>
      </c>
      <c r="S53">
        <f t="shared" si="2"/>
        <v>777108.3193553961</v>
      </c>
      <c r="T53">
        <f t="shared" si="3"/>
        <v>850279.2737135619</v>
      </c>
      <c r="V53">
        <f t="shared" si="0"/>
        <v>0</v>
      </c>
      <c r="W53">
        <f t="shared" si="1"/>
        <v>1</v>
      </c>
      <c r="Y53">
        <v>50000</v>
      </c>
      <c r="Z53">
        <v>0</v>
      </c>
      <c r="AA53">
        <v>1</v>
      </c>
    </row>
    <row r="54" spans="1:27" ht="12.75">
      <c r="A54">
        <v>49</v>
      </c>
      <c r="B54">
        <v>622.3804963638677</v>
      </c>
      <c r="C54">
        <v>2535.2018783045487</v>
      </c>
      <c r="D54">
        <v>917.086777570109</v>
      </c>
      <c r="E54">
        <v>723.4589270689435</v>
      </c>
      <c r="F54">
        <v>0.9760589301586151</v>
      </c>
      <c r="G54">
        <v>0.7011123895645142</v>
      </c>
      <c r="H54">
        <v>0.010716269503139078</v>
      </c>
      <c r="I54">
        <v>0.17847990989685059</v>
      </c>
      <c r="J54">
        <v>0.45773701702696373</v>
      </c>
      <c r="L54">
        <v>9034.046322065447</v>
      </c>
      <c r="M54">
        <v>8.780040730513688</v>
      </c>
      <c r="N54">
        <v>8.089203458911719</v>
      </c>
      <c r="O54">
        <v>16144.695410468781</v>
      </c>
      <c r="P54">
        <v>9.555259373318655</v>
      </c>
      <c r="Q54">
        <v>8.975818895810193</v>
      </c>
      <c r="S54">
        <f t="shared" si="2"/>
        <v>799886.2995691064</v>
      </c>
      <c r="T54">
        <f t="shared" si="3"/>
        <v>881437.1941705506</v>
      </c>
      <c r="V54">
        <f t="shared" si="0"/>
        <v>0</v>
      </c>
      <c r="W54">
        <f t="shared" si="1"/>
        <v>1</v>
      </c>
      <c r="Y54">
        <v>55000</v>
      </c>
      <c r="Z54">
        <v>0</v>
      </c>
      <c r="AA54">
        <v>1</v>
      </c>
    </row>
    <row r="55" spans="1:27" ht="12.75">
      <c r="A55">
        <v>50</v>
      </c>
      <c r="B55">
        <v>476.65412536871247</v>
      </c>
      <c r="C55">
        <v>2984.5361774940584</v>
      </c>
      <c r="D55">
        <v>914.8808197262042</v>
      </c>
      <c r="E55">
        <v>898.0666897309502</v>
      </c>
      <c r="F55">
        <v>0.9407579898834229</v>
      </c>
      <c r="G55">
        <v>0.7104103565216064</v>
      </c>
      <c r="H55">
        <v>0.010516805655792124</v>
      </c>
      <c r="I55">
        <v>0.17681920528411865</v>
      </c>
      <c r="J55">
        <v>0.5249684546676092</v>
      </c>
      <c r="L55">
        <v>8851.412710568839</v>
      </c>
      <c r="M55">
        <v>8.81554265425069</v>
      </c>
      <c r="N55">
        <v>7.891672819014254</v>
      </c>
      <c r="O55">
        <v>15595.975014218293</v>
      </c>
      <c r="P55">
        <v>9.732779847961522</v>
      </c>
      <c r="Q55">
        <v>8.886306339633004</v>
      </c>
      <c r="S55">
        <f t="shared" si="2"/>
        <v>780315.8691908566</v>
      </c>
      <c r="T55">
        <f t="shared" si="3"/>
        <v>873034.6589490821</v>
      </c>
      <c r="V55">
        <f t="shared" si="0"/>
        <v>0</v>
      </c>
      <c r="W55">
        <f t="shared" si="1"/>
        <v>1</v>
      </c>
      <c r="Y55">
        <v>60000</v>
      </c>
      <c r="Z55">
        <v>0</v>
      </c>
      <c r="AA55">
        <v>1</v>
      </c>
    </row>
    <row r="56" spans="1:27" ht="12.75">
      <c r="A56">
        <v>51</v>
      </c>
      <c r="B56">
        <v>542.8563741480993</v>
      </c>
      <c r="C56">
        <v>3156.773739847509</v>
      </c>
      <c r="D56">
        <v>1025.384345785451</v>
      </c>
      <c r="E56">
        <v>1670.467711647099</v>
      </c>
      <c r="F56">
        <v>0.969450056552887</v>
      </c>
      <c r="G56">
        <v>0.7404493093490601</v>
      </c>
      <c r="H56">
        <v>0.009919408246910098</v>
      </c>
      <c r="I56">
        <v>0.13103285431861877</v>
      </c>
      <c r="J56">
        <v>0.5714126258460489</v>
      </c>
      <c r="L56">
        <v>10729.723235154517</v>
      </c>
      <c r="M56">
        <v>9.217550333475081</v>
      </c>
      <c r="N56">
        <v>8.473077783093288</v>
      </c>
      <c r="O56">
        <v>18099.408492805458</v>
      </c>
      <c r="P56">
        <v>10.097920598873333</v>
      </c>
      <c r="Q56">
        <v>9.502651148485398</v>
      </c>
      <c r="S56">
        <f t="shared" si="2"/>
        <v>836578.0550741743</v>
      </c>
      <c r="T56">
        <f t="shared" si="3"/>
        <v>932165.7063557344</v>
      </c>
      <c r="V56">
        <f t="shared" si="0"/>
        <v>0</v>
      </c>
      <c r="W56">
        <f t="shared" si="1"/>
        <v>1</v>
      </c>
      <c r="Y56">
        <v>65000</v>
      </c>
      <c r="Z56">
        <v>0</v>
      </c>
      <c r="AA56">
        <v>1</v>
      </c>
    </row>
    <row r="57" spans="1:27" ht="12.75">
      <c r="A57">
        <v>52</v>
      </c>
      <c r="B57">
        <v>527.3411580950185</v>
      </c>
      <c r="C57">
        <v>2692.9181707789166</v>
      </c>
      <c r="D57">
        <v>988.1875888718971</v>
      </c>
      <c r="E57">
        <v>780.350918426713</v>
      </c>
      <c r="F57">
        <v>0.9103953838348389</v>
      </c>
      <c r="G57">
        <v>0.7582236528396606</v>
      </c>
      <c r="H57">
        <v>0.007709716190328059</v>
      </c>
      <c r="I57">
        <v>0.17972469329833984</v>
      </c>
      <c r="J57">
        <v>0.4701106944239628</v>
      </c>
      <c r="L57">
        <v>8276.264371286023</v>
      </c>
      <c r="M57">
        <v>9.20514907414529</v>
      </c>
      <c r="N57">
        <v>8.15449144777055</v>
      </c>
      <c r="O57">
        <v>16398.984854299488</v>
      </c>
      <c r="P57">
        <v>9.933506253774295</v>
      </c>
      <c r="Q57">
        <v>8.8881476317872</v>
      </c>
      <c r="S57">
        <f t="shared" si="2"/>
        <v>807172.880405769</v>
      </c>
      <c r="T57">
        <f t="shared" si="3"/>
        <v>872415.7783244206</v>
      </c>
      <c r="V57">
        <f t="shared" si="0"/>
        <v>0</v>
      </c>
      <c r="W57">
        <f t="shared" si="1"/>
        <v>1</v>
      </c>
      <c r="Y57">
        <v>70000</v>
      </c>
      <c r="Z57">
        <v>0</v>
      </c>
      <c r="AA57">
        <v>1</v>
      </c>
    </row>
    <row r="58" spans="1:27" ht="12.75">
      <c r="A58">
        <v>53</v>
      </c>
      <c r="B58">
        <v>687.3445963723993</v>
      </c>
      <c r="C58">
        <v>2340.684163568625</v>
      </c>
      <c r="D58">
        <v>1170.3542321711311</v>
      </c>
      <c r="E58">
        <v>812.4225899617036</v>
      </c>
      <c r="F58">
        <v>0.982550859451294</v>
      </c>
      <c r="G58">
        <v>0.8639187812805176</v>
      </c>
      <c r="H58">
        <v>0.011695566435203194</v>
      </c>
      <c r="I58">
        <v>0.15120702981948853</v>
      </c>
      <c r="J58">
        <v>0.4527306564361989</v>
      </c>
      <c r="L58">
        <v>9655.0618027221</v>
      </c>
      <c r="M58">
        <v>8.854178923746481</v>
      </c>
      <c r="N58">
        <v>8.461293365023096</v>
      </c>
      <c r="O58">
        <v>18698.869634081155</v>
      </c>
      <c r="P58">
        <v>9.580557260326842</v>
      </c>
      <c r="Q58">
        <v>9.236937473379099</v>
      </c>
      <c r="S58">
        <f t="shared" si="2"/>
        <v>836474.2746995875</v>
      </c>
      <c r="T58">
        <f t="shared" si="3"/>
        <v>904994.8777038287</v>
      </c>
      <c r="V58">
        <f t="shared" si="0"/>
        <v>0</v>
      </c>
      <c r="W58">
        <f t="shared" si="1"/>
        <v>1</v>
      </c>
      <c r="Y58">
        <v>75000</v>
      </c>
      <c r="Z58">
        <v>0</v>
      </c>
      <c r="AA58">
        <v>1</v>
      </c>
    </row>
    <row r="59" spans="1:27" ht="12.75">
      <c r="A59">
        <v>54</v>
      </c>
      <c r="B59">
        <v>654.2510651092623</v>
      </c>
      <c r="C59">
        <v>3401.265212956824</v>
      </c>
      <c r="D59">
        <v>1112.9354551352103</v>
      </c>
      <c r="E59">
        <v>1032.1232393836399</v>
      </c>
      <c r="F59">
        <v>0.9295846223831177</v>
      </c>
      <c r="G59">
        <v>0.6281366348266602</v>
      </c>
      <c r="H59">
        <v>0.009318589707260268</v>
      </c>
      <c r="I59">
        <v>0.17763906717300415</v>
      </c>
      <c r="J59">
        <v>0.46870385577809043</v>
      </c>
      <c r="L59">
        <v>10684.772517071204</v>
      </c>
      <c r="M59">
        <v>8.97136993631519</v>
      </c>
      <c r="N59">
        <v>7.844300243674243</v>
      </c>
      <c r="O59">
        <v>19322.838355338594</v>
      </c>
      <c r="P59">
        <v>9.739354173420507</v>
      </c>
      <c r="Q59">
        <v>8.703315075709032</v>
      </c>
      <c r="S59">
        <f t="shared" si="2"/>
        <v>773745.2518503531</v>
      </c>
      <c r="T59">
        <f t="shared" si="3"/>
        <v>851008.6692155646</v>
      </c>
      <c r="V59">
        <f t="shared" si="0"/>
        <v>0</v>
      </c>
      <c r="W59">
        <f t="shared" si="1"/>
        <v>1</v>
      </c>
      <c r="Y59">
        <v>80000</v>
      </c>
      <c r="Z59">
        <v>0</v>
      </c>
      <c r="AA59">
        <v>1</v>
      </c>
    </row>
    <row r="60" spans="1:27" ht="12.75">
      <c r="A60">
        <v>55</v>
      </c>
      <c r="B60">
        <v>682.0702430410254</v>
      </c>
      <c r="C60">
        <v>2762.127940718078</v>
      </c>
      <c r="D60">
        <v>1044.9805812381328</v>
      </c>
      <c r="E60">
        <v>1022.9200490941973</v>
      </c>
      <c r="F60">
        <v>0.9406288862228394</v>
      </c>
      <c r="G60">
        <v>0.7464250326156616</v>
      </c>
      <c r="H60">
        <v>0.010424013115309865</v>
      </c>
      <c r="I60">
        <v>0.1297643780708313</v>
      </c>
      <c r="J60">
        <v>0.502691526099695</v>
      </c>
      <c r="L60">
        <v>10856.772058349796</v>
      </c>
      <c r="M60">
        <v>9.1705260687989</v>
      </c>
      <c r="N60">
        <v>8.222186790283505</v>
      </c>
      <c r="O60">
        <v>18802.597486081195</v>
      </c>
      <c r="P60">
        <v>9.921551297096585</v>
      </c>
      <c r="Q60">
        <v>9.055185731885425</v>
      </c>
      <c r="S60">
        <f t="shared" si="2"/>
        <v>811361.9069700007</v>
      </c>
      <c r="T60">
        <f t="shared" si="3"/>
        <v>886715.9757024613</v>
      </c>
      <c r="V60">
        <f t="shared" si="0"/>
        <v>0</v>
      </c>
      <c r="W60">
        <f t="shared" si="1"/>
        <v>1</v>
      </c>
      <c r="Y60">
        <v>85000</v>
      </c>
      <c r="Z60">
        <v>0</v>
      </c>
      <c r="AA60">
        <v>1</v>
      </c>
    </row>
    <row r="61" spans="1:27" ht="12.75">
      <c r="A61">
        <v>56</v>
      </c>
      <c r="B61">
        <v>351.9035361583169</v>
      </c>
      <c r="C61">
        <v>2242.815758183111</v>
      </c>
      <c r="D61">
        <v>991.4764263808095</v>
      </c>
      <c r="E61">
        <v>1465.1792601984553</v>
      </c>
      <c r="F61">
        <v>0.9786226749420166</v>
      </c>
      <c r="G61">
        <v>0.802353024482727</v>
      </c>
      <c r="H61">
        <v>0.009057071414529714</v>
      </c>
      <c r="I61">
        <v>0.11380982398986816</v>
      </c>
      <c r="J61">
        <v>0.5402694762832738</v>
      </c>
      <c r="L61">
        <v>7614.449214411969</v>
      </c>
      <c r="M61">
        <v>9.46901737831371</v>
      </c>
      <c r="N61">
        <v>8.899754869546832</v>
      </c>
      <c r="O61">
        <v>15124.796236426106</v>
      </c>
      <c r="P61">
        <v>10.206653756864336</v>
      </c>
      <c r="Q61">
        <v>9.754792507407402</v>
      </c>
      <c r="S61">
        <f t="shared" si="2"/>
        <v>882361.0377402712</v>
      </c>
      <c r="T61">
        <f t="shared" si="3"/>
        <v>960354.454504314</v>
      </c>
      <c r="V61">
        <f t="shared" si="0"/>
        <v>0</v>
      </c>
      <c r="W61">
        <f t="shared" si="1"/>
        <v>1</v>
      </c>
      <c r="Y61">
        <v>90000</v>
      </c>
      <c r="Z61">
        <v>0</v>
      </c>
      <c r="AA61">
        <v>1</v>
      </c>
    </row>
    <row r="62" spans="1:27" ht="12.75">
      <c r="A62">
        <v>57</v>
      </c>
      <c r="B62">
        <v>780.7026068095295</v>
      </c>
      <c r="C62">
        <v>2420.2081203422913</v>
      </c>
      <c r="D62">
        <v>1172.1966243078045</v>
      </c>
      <c r="E62">
        <v>1335.6007989529407</v>
      </c>
      <c r="F62">
        <v>0.9527812004089355</v>
      </c>
      <c r="G62">
        <v>0.7510640621185303</v>
      </c>
      <c r="H62">
        <v>0.01339603097866556</v>
      </c>
      <c r="I62">
        <v>0.15552496910095215</v>
      </c>
      <c r="J62">
        <v>0.5399367637291286</v>
      </c>
      <c r="L62">
        <v>10614.687343103818</v>
      </c>
      <c r="M62">
        <v>8.644967819341504</v>
      </c>
      <c r="N62">
        <v>7.814645618819197</v>
      </c>
      <c r="O62">
        <v>19713.118167265253</v>
      </c>
      <c r="P62">
        <v>9.599188003005644</v>
      </c>
      <c r="Q62">
        <v>8.85699790661215</v>
      </c>
      <c r="S62">
        <f t="shared" si="2"/>
        <v>770849.8745388159</v>
      </c>
      <c r="T62">
        <f t="shared" si="3"/>
        <v>865986.6724939499</v>
      </c>
      <c r="V62">
        <f t="shared" si="0"/>
        <v>0</v>
      </c>
      <c r="W62">
        <f t="shared" si="1"/>
        <v>1</v>
      </c>
      <c r="Y62">
        <v>95000</v>
      </c>
      <c r="Z62">
        <v>0</v>
      </c>
      <c r="AA62">
        <v>1</v>
      </c>
    </row>
    <row r="63" spans="1:27" ht="12.75">
      <c r="A63">
        <v>58</v>
      </c>
      <c r="B63">
        <v>295.57275420963526</v>
      </c>
      <c r="C63">
        <v>2002.9963579723185</v>
      </c>
      <c r="D63">
        <v>880.6933718894868</v>
      </c>
      <c r="E63">
        <v>1290.186923297039</v>
      </c>
      <c r="F63">
        <v>0.9249190092086792</v>
      </c>
      <c r="G63">
        <v>0.8601202964782715</v>
      </c>
      <c r="H63">
        <v>0.008032051074440164</v>
      </c>
      <c r="I63">
        <v>0.19916605949401855</v>
      </c>
      <c r="J63">
        <v>0.5392259987927154</v>
      </c>
      <c r="L63">
        <v>5465.748360477669</v>
      </c>
      <c r="M63">
        <v>9.056878548390225</v>
      </c>
      <c r="N63">
        <v>8.2848862361267</v>
      </c>
      <c r="O63">
        <v>12700.67638279184</v>
      </c>
      <c r="P63">
        <v>9.971871150570651</v>
      </c>
      <c r="Q63">
        <v>9.165106697956702</v>
      </c>
      <c r="S63">
        <f t="shared" si="2"/>
        <v>823022.8752521925</v>
      </c>
      <c r="T63">
        <f t="shared" si="3"/>
        <v>903809.9934128784</v>
      </c>
      <c r="V63">
        <f t="shared" si="0"/>
        <v>0</v>
      </c>
      <c r="W63">
        <f t="shared" si="1"/>
        <v>1</v>
      </c>
      <c r="Y63">
        <v>100000</v>
      </c>
      <c r="Z63">
        <v>0</v>
      </c>
      <c r="AA63">
        <v>1</v>
      </c>
    </row>
    <row r="64" spans="1:23" ht="12.75">
      <c r="A64">
        <v>59</v>
      </c>
      <c r="B64">
        <v>622.7326040595499</v>
      </c>
      <c r="C64">
        <v>3804.248577133687</v>
      </c>
      <c r="D64">
        <v>949.264456127335</v>
      </c>
      <c r="E64">
        <v>1106.5700621456112</v>
      </c>
      <c r="F64">
        <v>0.9423882365226746</v>
      </c>
      <c r="G64">
        <v>0.5994791984558105</v>
      </c>
      <c r="H64">
        <v>0.012397268125106959</v>
      </c>
      <c r="I64">
        <v>0.18424808979034424</v>
      </c>
      <c r="J64">
        <v>0.5024689732001177</v>
      </c>
      <c r="L64">
        <v>11499.022268539433</v>
      </c>
      <c r="M64">
        <v>8.54435238268024</v>
      </c>
      <c r="N64">
        <v>7.426306253291222</v>
      </c>
      <c r="O64">
        <v>18023.207890037895</v>
      </c>
      <c r="P64">
        <v>9.459497934639632</v>
      </c>
      <c r="Q64">
        <v>8.470718379611437</v>
      </c>
      <c r="S64">
        <f t="shared" si="2"/>
        <v>731131.6030605828</v>
      </c>
      <c r="T64">
        <f t="shared" si="3"/>
        <v>829048.6300711058</v>
      </c>
      <c r="V64">
        <f t="shared" si="0"/>
        <v>0</v>
      </c>
      <c r="W64">
        <f t="shared" si="1"/>
        <v>1</v>
      </c>
    </row>
    <row r="65" spans="1:23" ht="12.75">
      <c r="A65">
        <v>60</v>
      </c>
      <c r="B65">
        <v>489.9939154988907</v>
      </c>
      <c r="C65">
        <v>4186.905758576981</v>
      </c>
      <c r="D65">
        <v>1064.3602992248861</v>
      </c>
      <c r="E65">
        <v>877.9292188730396</v>
      </c>
      <c r="F65">
        <v>0.9389776587486267</v>
      </c>
      <c r="G65">
        <v>0.7701190710067749</v>
      </c>
      <c r="H65">
        <v>0.007585861587485962</v>
      </c>
      <c r="I65">
        <v>0.14325636625289917</v>
      </c>
      <c r="J65">
        <v>0.5340437489313553</v>
      </c>
      <c r="L65">
        <v>11056.475024602749</v>
      </c>
      <c r="M65">
        <v>9.436782743111701</v>
      </c>
      <c r="N65">
        <v>8.576786113292725</v>
      </c>
      <c r="O65">
        <v>18767.327664818586</v>
      </c>
      <c r="P65">
        <v>10.203242493836905</v>
      </c>
      <c r="Q65">
        <v>9.40260276690487</v>
      </c>
      <c r="S65">
        <f t="shared" si="2"/>
        <v>846622.1363046698</v>
      </c>
      <c r="T65">
        <f t="shared" si="3"/>
        <v>921492.9490256684</v>
      </c>
      <c r="V65">
        <f t="shared" si="0"/>
        <v>0</v>
      </c>
      <c r="W65">
        <f t="shared" si="1"/>
        <v>1</v>
      </c>
    </row>
    <row r="66" spans="1:23" ht="12.75">
      <c r="A66">
        <v>61</v>
      </c>
      <c r="B66">
        <v>405.8184734946419</v>
      </c>
      <c r="C66">
        <v>3405.0528670834683</v>
      </c>
      <c r="D66">
        <v>1155.2333615887</v>
      </c>
      <c r="E66">
        <v>1128.304195699447</v>
      </c>
      <c r="F66">
        <v>0.9759731292724609</v>
      </c>
      <c r="G66">
        <v>0.7367452383041382</v>
      </c>
      <c r="H66">
        <v>0.007514927671599271</v>
      </c>
      <c r="I66">
        <v>0.09828019142150879</v>
      </c>
      <c r="J66">
        <v>0.42720606749743045</v>
      </c>
      <c r="L66">
        <v>10277.795245492736</v>
      </c>
      <c r="M66">
        <v>9.799148758615667</v>
      </c>
      <c r="N66">
        <v>9.079029576475229</v>
      </c>
      <c r="O66">
        <v>18873.36944179052</v>
      </c>
      <c r="P66">
        <v>10.27433111019421</v>
      </c>
      <c r="Q66">
        <v>9.680588919783759</v>
      </c>
      <c r="S66">
        <f t="shared" si="2"/>
        <v>897625.1624020302</v>
      </c>
      <c r="T66">
        <f t="shared" si="3"/>
        <v>949185.5225365853</v>
      </c>
      <c r="V66">
        <f t="shared" si="0"/>
        <v>0</v>
      </c>
      <c r="W66">
        <f t="shared" si="1"/>
        <v>1</v>
      </c>
    </row>
    <row r="67" spans="1:23" ht="12.75">
      <c r="A67">
        <v>62</v>
      </c>
      <c r="B67">
        <v>422.92732372400405</v>
      </c>
      <c r="C67">
        <v>3054.816957960923</v>
      </c>
      <c r="D67">
        <v>1039.7854606937917</v>
      </c>
      <c r="E67">
        <v>629.5930392305402</v>
      </c>
      <c r="F67">
        <v>0.9748143553733826</v>
      </c>
      <c r="G67">
        <v>0.6686577796936035</v>
      </c>
      <c r="H67">
        <v>0.008363303402550487</v>
      </c>
      <c r="I67">
        <v>0.16110241413116455</v>
      </c>
      <c r="J67">
        <v>0.43484636025509077</v>
      </c>
      <c r="L67">
        <v>8414.38155304184</v>
      </c>
      <c r="M67">
        <v>9.207602985163193</v>
      </c>
      <c r="N67">
        <v>8.469396118720562</v>
      </c>
      <c r="O67">
        <v>16444.07814302032</v>
      </c>
      <c r="P67">
        <v>9.85706950332826</v>
      </c>
      <c r="Q67">
        <v>9.242549990850675</v>
      </c>
      <c r="S67">
        <f t="shared" si="2"/>
        <v>838525.2303190143</v>
      </c>
      <c r="T67">
        <f t="shared" si="3"/>
        <v>907810.9209420471</v>
      </c>
      <c r="V67">
        <f t="shared" si="0"/>
        <v>0</v>
      </c>
      <c r="W67">
        <f t="shared" si="1"/>
        <v>1</v>
      </c>
    </row>
    <row r="68" spans="1:23" ht="12.75">
      <c r="A68">
        <v>63</v>
      </c>
      <c r="B68">
        <v>399.8678717024279</v>
      </c>
      <c r="C68">
        <v>2500.2491954698753</v>
      </c>
      <c r="D68">
        <v>1176.8870940081006</v>
      </c>
      <c r="E68">
        <v>967.7431619671065</v>
      </c>
      <c r="F68">
        <v>0.971557080745697</v>
      </c>
      <c r="G68">
        <v>0.6934995651245117</v>
      </c>
      <c r="H68">
        <v>0.007017451637754904</v>
      </c>
      <c r="I68">
        <v>0.18253839015960693</v>
      </c>
      <c r="J68">
        <v>0.4968766901153307</v>
      </c>
      <c r="L68">
        <v>6906.506350178179</v>
      </c>
      <c r="M68">
        <v>9.30945604555655</v>
      </c>
      <c r="N68">
        <v>8.655862473544326</v>
      </c>
      <c r="O68">
        <v>16880.752171777254</v>
      </c>
      <c r="P68">
        <v>10.066863318198902</v>
      </c>
      <c r="Q68">
        <v>9.52582076614228</v>
      </c>
      <c r="S68">
        <f t="shared" si="2"/>
        <v>858679.7410042544</v>
      </c>
      <c r="T68">
        <f t="shared" si="3"/>
        <v>935701.3244424507</v>
      </c>
      <c r="V68">
        <f t="shared" si="0"/>
        <v>0</v>
      </c>
      <c r="W68">
        <f t="shared" si="1"/>
        <v>1</v>
      </c>
    </row>
    <row r="69" spans="1:23" ht="12.75">
      <c r="A69">
        <v>64</v>
      </c>
      <c r="B69">
        <v>431.466280932721</v>
      </c>
      <c r="C69">
        <v>2361.954103558319</v>
      </c>
      <c r="D69">
        <v>1066.0037187453518</v>
      </c>
      <c r="E69">
        <v>703.6060542191881</v>
      </c>
      <c r="F69">
        <v>0.9606350362300873</v>
      </c>
      <c r="G69">
        <v>0.6695184707641602</v>
      </c>
      <c r="H69">
        <v>0.011272484093104952</v>
      </c>
      <c r="I69">
        <v>0.16600042581558228</v>
      </c>
      <c r="J69">
        <v>0.46747806799232244</v>
      </c>
      <c r="L69">
        <v>7622.644853301053</v>
      </c>
      <c r="M69">
        <v>8.793743967536274</v>
      </c>
      <c r="N69">
        <v>7.903188491663368</v>
      </c>
      <c r="O69">
        <v>15671.635132603325</v>
      </c>
      <c r="P69">
        <v>9.575577237411606</v>
      </c>
      <c r="Q69">
        <v>8.80332445192485</v>
      </c>
      <c r="S69">
        <f t="shared" si="2"/>
        <v>782696.2043130358</v>
      </c>
      <c r="T69">
        <f t="shared" si="3"/>
        <v>864660.8100598817</v>
      </c>
      <c r="V69">
        <f t="shared" si="0"/>
        <v>0</v>
      </c>
      <c r="W69">
        <f t="shared" si="1"/>
        <v>1</v>
      </c>
    </row>
    <row r="70" spans="1:23" ht="12.75">
      <c r="A70">
        <v>65</v>
      </c>
      <c r="B70">
        <v>346.8969715079386</v>
      </c>
      <c r="C70">
        <v>2628.1974026448706</v>
      </c>
      <c r="D70">
        <v>1072.292699967693</v>
      </c>
      <c r="E70">
        <v>761.6496188967217</v>
      </c>
      <c r="F70">
        <v>0.9623402953147888</v>
      </c>
      <c r="G70">
        <v>0.8054211139678955</v>
      </c>
      <c r="H70">
        <v>0.009912559427652663</v>
      </c>
      <c r="I70">
        <v>0.16931986808776855</v>
      </c>
      <c r="J70">
        <v>0.5128058936310459</v>
      </c>
      <c r="L70">
        <v>7302.226298833901</v>
      </c>
      <c r="M70">
        <v>8.940588610944769</v>
      </c>
      <c r="N70">
        <v>8.330399706868233</v>
      </c>
      <c r="O70">
        <v>15483.479997087983</v>
      </c>
      <c r="P70">
        <v>9.799889569519523</v>
      </c>
      <c r="Q70">
        <v>9.246042436142547</v>
      </c>
      <c r="S70">
        <f t="shared" si="2"/>
        <v>825737.7443879895</v>
      </c>
      <c r="T70">
        <f t="shared" si="3"/>
        <v>909120.7636171668</v>
      </c>
      <c r="V70">
        <f aca="true" t="shared" si="4" ref="V70:V133">IF(S70=MAX($S70:$T70),1,0)</f>
        <v>0</v>
      </c>
      <c r="W70">
        <f aca="true" t="shared" si="5" ref="W70:W133">IF(T70=MAX($S70:$T70),1,0)</f>
        <v>1</v>
      </c>
    </row>
    <row r="71" spans="1:23" ht="12.75">
      <c r="A71">
        <v>66</v>
      </c>
      <c r="B71">
        <v>578.6083397997058</v>
      </c>
      <c r="C71">
        <v>3626.3814114077823</v>
      </c>
      <c r="D71">
        <v>865.8967587581794</v>
      </c>
      <c r="E71">
        <v>1083.436424416192</v>
      </c>
      <c r="F71">
        <v>0.9737111926078796</v>
      </c>
      <c r="G71">
        <v>0.774050235748291</v>
      </c>
      <c r="H71">
        <v>0.010904976032127381</v>
      </c>
      <c r="I71">
        <v>0.10312676429748535</v>
      </c>
      <c r="J71">
        <v>0.4344885457770357</v>
      </c>
      <c r="L71">
        <v>12964.714654188972</v>
      </c>
      <c r="M71">
        <v>9.380235989842898</v>
      </c>
      <c r="N71">
        <v>8.65733475878584</v>
      </c>
      <c r="O71">
        <v>18426.641970274934</v>
      </c>
      <c r="P71">
        <v>9.939613274726275</v>
      </c>
      <c r="Q71">
        <v>9.324117638203438</v>
      </c>
      <c r="S71">
        <f aca="true" t="shared" si="6" ref="S71:S134">$T$1*N71-L71</f>
        <v>852768.761224395</v>
      </c>
      <c r="T71">
        <f aca="true" t="shared" si="7" ref="T71:T134">$T$1*Q71-O71</f>
        <v>913985.1218500688</v>
      </c>
      <c r="V71">
        <f t="shared" si="4"/>
        <v>0</v>
      </c>
      <c r="W71">
        <f t="shared" si="5"/>
        <v>1</v>
      </c>
    </row>
    <row r="72" spans="1:23" ht="12.75">
      <c r="A72">
        <v>67</v>
      </c>
      <c r="B72">
        <v>550.0099881989374</v>
      </c>
      <c r="C72">
        <v>2486.8971580872667</v>
      </c>
      <c r="D72">
        <v>779.0702609078487</v>
      </c>
      <c r="E72">
        <v>654.738054696576</v>
      </c>
      <c r="F72">
        <v>0.9335266351699829</v>
      </c>
      <c r="G72">
        <v>0.8789854049682617</v>
      </c>
      <c r="H72">
        <v>0.00912613956666922</v>
      </c>
      <c r="I72">
        <v>0.15044385194778442</v>
      </c>
      <c r="J72">
        <v>0.5474754596742409</v>
      </c>
      <c r="L72">
        <v>8702.204674729146</v>
      </c>
      <c r="M72">
        <v>9.169579117880376</v>
      </c>
      <c r="N72">
        <v>8.462002214319826</v>
      </c>
      <c r="O72">
        <v>14769.862941110758</v>
      </c>
      <c r="P72">
        <v>10.035075973270231</v>
      </c>
      <c r="Q72">
        <v>9.305823333446838</v>
      </c>
      <c r="S72">
        <f t="shared" si="6"/>
        <v>837498.0167572534</v>
      </c>
      <c r="T72">
        <f t="shared" si="7"/>
        <v>915812.4704035731</v>
      </c>
      <c r="V72">
        <f t="shared" si="4"/>
        <v>0</v>
      </c>
      <c r="W72">
        <f t="shared" si="5"/>
        <v>1</v>
      </c>
    </row>
    <row r="73" spans="1:23" ht="12.75">
      <c r="A73">
        <v>68</v>
      </c>
      <c r="B73">
        <v>771.8578322508909</v>
      </c>
      <c r="C73">
        <v>3123.792698418408</v>
      </c>
      <c r="D73">
        <v>1163.4175003268583</v>
      </c>
      <c r="E73">
        <v>1340.6284986630703</v>
      </c>
      <c r="F73">
        <v>0.9563677608966827</v>
      </c>
      <c r="G73">
        <v>0.846444845199585</v>
      </c>
      <c r="H73">
        <v>0.012006909942120121</v>
      </c>
      <c r="I73">
        <v>0.17458510398864746</v>
      </c>
      <c r="J73">
        <v>0.48768421201127826</v>
      </c>
      <c r="L73">
        <v>11494.939596071925</v>
      </c>
      <c r="M73">
        <v>8.651164731375548</v>
      </c>
      <c r="N73">
        <v>8.068918278420318</v>
      </c>
      <c r="O73">
        <v>20297.916831044666</v>
      </c>
      <c r="P73">
        <v>9.50641040934021</v>
      </c>
      <c r="Q73">
        <v>8.944779767299934</v>
      </c>
      <c r="S73">
        <f t="shared" si="6"/>
        <v>795396.8882459599</v>
      </c>
      <c r="T73">
        <f t="shared" si="7"/>
        <v>874180.0598989488</v>
      </c>
      <c r="V73">
        <f t="shared" si="4"/>
        <v>0</v>
      </c>
      <c r="W73">
        <f t="shared" si="5"/>
        <v>1</v>
      </c>
    </row>
    <row r="74" spans="1:23" ht="12.75">
      <c r="A74">
        <v>69</v>
      </c>
      <c r="B74">
        <v>287.2970529703018</v>
      </c>
      <c r="C74">
        <v>1889.0168303079286</v>
      </c>
      <c r="D74">
        <v>882.9818704512325</v>
      </c>
      <c r="E74">
        <v>815.5709944377995</v>
      </c>
      <c r="F74">
        <v>0.9500533044338226</v>
      </c>
      <c r="G74">
        <v>0.760286808013916</v>
      </c>
      <c r="H74">
        <v>0.009216483605360318</v>
      </c>
      <c r="I74">
        <v>0.1060945987701416</v>
      </c>
      <c r="J74">
        <v>0.5949658351031308</v>
      </c>
      <c r="L74">
        <v>6403.697716563262</v>
      </c>
      <c r="M74">
        <v>9.52370409615089</v>
      </c>
      <c r="N74">
        <v>8.63577591889728</v>
      </c>
      <c r="O74">
        <v>13118.961162851865</v>
      </c>
      <c r="P74">
        <v>10.334450044689154</v>
      </c>
      <c r="Q74">
        <v>9.57678366662709</v>
      </c>
      <c r="S74">
        <f t="shared" si="6"/>
        <v>857173.8941731649</v>
      </c>
      <c r="T74">
        <f t="shared" si="7"/>
        <v>944559.4054998572</v>
      </c>
      <c r="V74">
        <f t="shared" si="4"/>
        <v>0</v>
      </c>
      <c r="W74">
        <f t="shared" si="5"/>
        <v>1</v>
      </c>
    </row>
    <row r="75" spans="1:23" ht="12.75">
      <c r="A75">
        <v>70</v>
      </c>
      <c r="B75">
        <v>315.7919241408101</v>
      </c>
      <c r="C75">
        <v>2555.550450287903</v>
      </c>
      <c r="D75">
        <v>927.5827563390553</v>
      </c>
      <c r="E75">
        <v>1119.7262650029506</v>
      </c>
      <c r="F75">
        <v>0.9566093683242798</v>
      </c>
      <c r="G75">
        <v>0.7878408432006836</v>
      </c>
      <c r="H75">
        <v>0.009857511145251626</v>
      </c>
      <c r="I75">
        <v>0.16903996467590332</v>
      </c>
      <c r="J75">
        <v>0.531535803313642</v>
      </c>
      <c r="L75">
        <v>7052.974794754748</v>
      </c>
      <c r="M75">
        <v>8.949612456214128</v>
      </c>
      <c r="N75">
        <v>8.267609553466611</v>
      </c>
      <c r="O75">
        <v>13965.366011882319</v>
      </c>
      <c r="P75">
        <v>9.847960239834828</v>
      </c>
      <c r="Q75">
        <v>9.227242854790944</v>
      </c>
      <c r="S75">
        <f t="shared" si="6"/>
        <v>819707.9805519064</v>
      </c>
      <c r="T75">
        <f t="shared" si="7"/>
        <v>908758.919467212</v>
      </c>
      <c r="V75">
        <f t="shared" si="4"/>
        <v>0</v>
      </c>
      <c r="W75">
        <f t="shared" si="5"/>
        <v>1</v>
      </c>
    </row>
    <row r="76" spans="1:23" ht="12.75">
      <c r="A76">
        <v>71</v>
      </c>
      <c r="B76">
        <v>721.1564661275993</v>
      </c>
      <c r="C76">
        <v>3831.623519056865</v>
      </c>
      <c r="D76">
        <v>974.2418366828176</v>
      </c>
      <c r="E76">
        <v>725.8170563168835</v>
      </c>
      <c r="F76">
        <v>0.9693029522895813</v>
      </c>
      <c r="G76">
        <v>0.7820519208908081</v>
      </c>
      <c r="H76">
        <v>0.009220484953788528</v>
      </c>
      <c r="I76">
        <v>0.18069100379943848</v>
      </c>
      <c r="J76">
        <v>0.4810748549533613</v>
      </c>
      <c r="L76">
        <v>11710.784892236838</v>
      </c>
      <c r="M76">
        <v>8.967939479683185</v>
      </c>
      <c r="N76">
        <v>8.389761041047281</v>
      </c>
      <c r="O76">
        <v>19107.200274424646</v>
      </c>
      <c r="P76">
        <v>9.764592078613086</v>
      </c>
      <c r="Q76">
        <v>9.25406400914457</v>
      </c>
      <c r="S76">
        <f t="shared" si="6"/>
        <v>827265.3192124913</v>
      </c>
      <c r="T76">
        <f t="shared" si="7"/>
        <v>906299.2006400323</v>
      </c>
      <c r="V76">
        <f t="shared" si="4"/>
        <v>0</v>
      </c>
      <c r="W76">
        <f t="shared" si="5"/>
        <v>1</v>
      </c>
    </row>
    <row r="77" spans="1:23" ht="12.75">
      <c r="A77">
        <v>72</v>
      </c>
      <c r="B77">
        <v>326.5004966967948</v>
      </c>
      <c r="C77">
        <v>2167.006046092545</v>
      </c>
      <c r="D77">
        <v>954.1590300337489</v>
      </c>
      <c r="E77">
        <v>765.2058498725082</v>
      </c>
      <c r="F77">
        <v>0.9664890170097351</v>
      </c>
      <c r="G77">
        <v>0.8635625839233398</v>
      </c>
      <c r="H77">
        <v>0.008275468488787886</v>
      </c>
      <c r="I77">
        <v>0.17421019077301025</v>
      </c>
      <c r="J77">
        <v>0.5616073476215481</v>
      </c>
      <c r="L77">
        <v>6082.390510313868</v>
      </c>
      <c r="M77">
        <v>9.144567180134512</v>
      </c>
      <c r="N77">
        <v>8.676643986015101</v>
      </c>
      <c r="O77">
        <v>13872.158861688256</v>
      </c>
      <c r="P77">
        <v>10.067710430322023</v>
      </c>
      <c r="Q77">
        <v>9.6315239443037</v>
      </c>
      <c r="S77">
        <f t="shared" si="6"/>
        <v>861582.0080911962</v>
      </c>
      <c r="T77">
        <f t="shared" si="7"/>
        <v>949280.2355686817</v>
      </c>
      <c r="V77">
        <f t="shared" si="4"/>
        <v>0</v>
      </c>
      <c r="W77">
        <f t="shared" si="5"/>
        <v>1</v>
      </c>
    </row>
    <row r="78" spans="1:23" ht="12.75">
      <c r="A78">
        <v>73</v>
      </c>
      <c r="B78">
        <v>463.00207915191675</v>
      </c>
      <c r="C78">
        <v>2616.44160978534</v>
      </c>
      <c r="D78">
        <v>962.8103168748221</v>
      </c>
      <c r="E78">
        <v>709.8902905406342</v>
      </c>
      <c r="F78">
        <v>0.8947794437408447</v>
      </c>
      <c r="G78">
        <v>0.8246519565582275</v>
      </c>
      <c r="H78">
        <v>0.011894876110170939</v>
      </c>
      <c r="I78">
        <v>0.14464259147644043</v>
      </c>
      <c r="J78">
        <v>0.6079280266406853</v>
      </c>
      <c r="L78">
        <v>8799.860703384002</v>
      </c>
      <c r="M78">
        <v>8.885383105426694</v>
      </c>
      <c r="N78">
        <v>7.804804952607848</v>
      </c>
      <c r="O78">
        <v>15811.031208102453</v>
      </c>
      <c r="P78">
        <v>9.945423775948846</v>
      </c>
      <c r="Q78">
        <v>8.810537620919552</v>
      </c>
      <c r="S78">
        <f t="shared" si="6"/>
        <v>771680.6345574007</v>
      </c>
      <c r="T78">
        <f t="shared" si="7"/>
        <v>865242.7308838527</v>
      </c>
      <c r="V78">
        <f t="shared" si="4"/>
        <v>0</v>
      </c>
      <c r="W78">
        <f t="shared" si="5"/>
        <v>1</v>
      </c>
    </row>
    <row r="79" spans="1:23" ht="12.75">
      <c r="A79">
        <v>74</v>
      </c>
      <c r="B79">
        <v>277.05394319087304</v>
      </c>
      <c r="C79">
        <v>2805.26838498916</v>
      </c>
      <c r="D79">
        <v>1018.5085151084786</v>
      </c>
      <c r="E79">
        <v>1172.558419221928</v>
      </c>
      <c r="F79">
        <v>0.9666948616504669</v>
      </c>
      <c r="G79">
        <v>0.8389832973480225</v>
      </c>
      <c r="H79">
        <v>0.007605920819742458</v>
      </c>
      <c r="I79">
        <v>0.16544073820114136</v>
      </c>
      <c r="J79">
        <v>0.5325538051121192</v>
      </c>
      <c r="L79">
        <v>6796.017347981118</v>
      </c>
      <c r="M79">
        <v>9.298810791474073</v>
      </c>
      <c r="N79">
        <v>8.791144208588022</v>
      </c>
      <c r="O79">
        <v>14768.655472291413</v>
      </c>
      <c r="P79">
        <v>10.115873645908552</v>
      </c>
      <c r="Q79">
        <v>9.65430885457714</v>
      </c>
      <c r="S79">
        <f t="shared" si="6"/>
        <v>872318.4035108212</v>
      </c>
      <c r="T79">
        <f t="shared" si="7"/>
        <v>950662.2299854226</v>
      </c>
      <c r="V79">
        <f t="shared" si="4"/>
        <v>0</v>
      </c>
      <c r="W79">
        <f t="shared" si="5"/>
        <v>1</v>
      </c>
    </row>
    <row r="80" spans="1:23" ht="12.75">
      <c r="A80">
        <v>75</v>
      </c>
      <c r="B80">
        <v>786.1561300953929</v>
      </c>
      <c r="C80">
        <v>3572.7471520814443</v>
      </c>
      <c r="D80">
        <v>972.860425462324</v>
      </c>
      <c r="E80">
        <v>705.9408123555334</v>
      </c>
      <c r="F80">
        <v>0.9606199860572815</v>
      </c>
      <c r="G80">
        <v>0.8114581108093262</v>
      </c>
      <c r="H80">
        <v>0.011433070023042871</v>
      </c>
      <c r="I80">
        <v>0.1862505078315735</v>
      </c>
      <c r="J80">
        <v>0.3970056121824236</v>
      </c>
      <c r="L80">
        <v>11904.65642607095</v>
      </c>
      <c r="M80">
        <v>8.644215355550566</v>
      </c>
      <c r="N80">
        <v>8.042653853707183</v>
      </c>
      <c r="O80">
        <v>19043.84264094795</v>
      </c>
      <c r="P80">
        <v>9.314114259888374</v>
      </c>
      <c r="Q80">
        <v>8.743339046410474</v>
      </c>
      <c r="S80">
        <f t="shared" si="6"/>
        <v>792360.7289446474</v>
      </c>
      <c r="T80">
        <f t="shared" si="7"/>
        <v>855290.0620000996</v>
      </c>
      <c r="V80">
        <f t="shared" si="4"/>
        <v>0</v>
      </c>
      <c r="W80">
        <f t="shared" si="5"/>
        <v>1</v>
      </c>
    </row>
    <row r="81" spans="1:23" ht="12.75">
      <c r="A81">
        <v>76</v>
      </c>
      <c r="B81">
        <v>628.6866350923351</v>
      </c>
      <c r="C81">
        <v>2893.3034130017522</v>
      </c>
      <c r="D81">
        <v>1091.053738943211</v>
      </c>
      <c r="E81">
        <v>1415.8632198733062</v>
      </c>
      <c r="F81">
        <v>0.9733129143714905</v>
      </c>
      <c r="G81">
        <v>0.7852721214294434</v>
      </c>
      <c r="H81">
        <v>0.009903218530061864</v>
      </c>
      <c r="I81">
        <v>0.12330824136734009</v>
      </c>
      <c r="J81">
        <v>0.5715254855103838</v>
      </c>
      <c r="L81">
        <v>10926.253019617967</v>
      </c>
      <c r="M81">
        <v>9.285806485185137</v>
      </c>
      <c r="N81">
        <v>8.645726070197169</v>
      </c>
      <c r="O81">
        <v>19176.33565251588</v>
      </c>
      <c r="P81">
        <v>10.139189196543827</v>
      </c>
      <c r="Q81">
        <v>9.62596863391276</v>
      </c>
      <c r="S81">
        <f t="shared" si="6"/>
        <v>853646.3540000989</v>
      </c>
      <c r="T81">
        <f t="shared" si="7"/>
        <v>943420.5277387602</v>
      </c>
      <c r="V81">
        <f t="shared" si="4"/>
        <v>0</v>
      </c>
      <c r="W81">
        <f t="shared" si="5"/>
        <v>1</v>
      </c>
    </row>
    <row r="82" spans="1:23" ht="12.75">
      <c r="A82">
        <v>77</v>
      </c>
      <c r="B82">
        <v>367.8934914702937</v>
      </c>
      <c r="C82">
        <v>2993.639854308646</v>
      </c>
      <c r="D82">
        <v>974.5057822283115</v>
      </c>
      <c r="E82">
        <v>887.382506992368</v>
      </c>
      <c r="F82">
        <v>0.956532746553421</v>
      </c>
      <c r="G82">
        <v>0.7706465721130371</v>
      </c>
      <c r="H82">
        <v>0.010443586072697185</v>
      </c>
      <c r="I82">
        <v>0.19446539878845215</v>
      </c>
      <c r="J82">
        <v>0.49397267840092135</v>
      </c>
      <c r="L82">
        <v>7785.927713222281</v>
      </c>
      <c r="M82">
        <v>8.722507620154508</v>
      </c>
      <c r="N82">
        <v>8.039325053779018</v>
      </c>
      <c r="O82">
        <v>14972.55528747505</v>
      </c>
      <c r="P82">
        <v>9.60092036296478</v>
      </c>
      <c r="Q82">
        <v>8.971159771536415</v>
      </c>
      <c r="S82">
        <f t="shared" si="6"/>
        <v>796146.5776646795</v>
      </c>
      <c r="T82">
        <f t="shared" si="7"/>
        <v>882143.4218661665</v>
      </c>
      <c r="V82">
        <f t="shared" si="4"/>
        <v>0</v>
      </c>
      <c r="W82">
        <f t="shared" si="5"/>
        <v>1</v>
      </c>
    </row>
    <row r="83" spans="1:23" ht="12.75">
      <c r="A83">
        <v>78</v>
      </c>
      <c r="B83">
        <v>524.9705586304253</v>
      </c>
      <c r="C83">
        <v>3001.240022127874</v>
      </c>
      <c r="D83">
        <v>924.6892715747226</v>
      </c>
      <c r="E83">
        <v>1095.2785791857245</v>
      </c>
      <c r="F83">
        <v>0.9592190384864807</v>
      </c>
      <c r="G83">
        <v>0.7823652029037476</v>
      </c>
      <c r="H83">
        <v>0.01003343695374512</v>
      </c>
      <c r="I83">
        <v>0.18822693824768066</v>
      </c>
      <c r="J83">
        <v>0.5383128020682462</v>
      </c>
      <c r="L83">
        <v>9025.680401528347</v>
      </c>
      <c r="M83">
        <v>8.812169219312413</v>
      </c>
      <c r="N83">
        <v>8.162736120494953</v>
      </c>
      <c r="O83">
        <v>16056.451166469891</v>
      </c>
      <c r="P83">
        <v>9.771954182974714</v>
      </c>
      <c r="Q83">
        <v>9.183239086354746</v>
      </c>
      <c r="S83">
        <f t="shared" si="6"/>
        <v>807247.931647967</v>
      </c>
      <c r="T83">
        <f t="shared" si="7"/>
        <v>902267.4574690048</v>
      </c>
      <c r="V83">
        <f t="shared" si="4"/>
        <v>0</v>
      </c>
      <c r="W83">
        <f t="shared" si="5"/>
        <v>1</v>
      </c>
    </row>
    <row r="84" spans="1:23" ht="12.75">
      <c r="A84">
        <v>79</v>
      </c>
      <c r="B84">
        <v>502.616229971085</v>
      </c>
      <c r="C84">
        <v>2199.053645959186</v>
      </c>
      <c r="D84">
        <v>1033.483331723115</v>
      </c>
      <c r="E84">
        <v>953.7061695474993</v>
      </c>
      <c r="F84">
        <v>0.9070987701416016</v>
      </c>
      <c r="G84">
        <v>0.7924965620040894</v>
      </c>
      <c r="H84">
        <v>0.007328975325350117</v>
      </c>
      <c r="I84">
        <v>0.11202609539031982</v>
      </c>
      <c r="J84">
        <v>0.48104671342114785</v>
      </c>
      <c r="L84">
        <v>8265.833013327472</v>
      </c>
      <c r="M84">
        <v>9.70315332866599</v>
      </c>
      <c r="N84">
        <v>8.586348334871355</v>
      </c>
      <c r="O84">
        <v>16770.988843316718</v>
      </c>
      <c r="P84">
        <v>10.288161224178351</v>
      </c>
      <c r="Q84">
        <v>9.188365436066208</v>
      </c>
      <c r="S84">
        <f t="shared" si="6"/>
        <v>850369.000473808</v>
      </c>
      <c r="T84">
        <f t="shared" si="7"/>
        <v>902065.5547633042</v>
      </c>
      <c r="V84">
        <f t="shared" si="4"/>
        <v>0</v>
      </c>
      <c r="W84">
        <f t="shared" si="5"/>
        <v>1</v>
      </c>
    </row>
    <row r="85" spans="1:23" ht="12.75">
      <c r="A85">
        <v>80</v>
      </c>
      <c r="B85">
        <v>726.2960022001973</v>
      </c>
      <c r="C85">
        <v>2935.779236897448</v>
      </c>
      <c r="D85">
        <v>1000.5493309967178</v>
      </c>
      <c r="E85">
        <v>1237.5446681714202</v>
      </c>
      <c r="F85">
        <v>0.9645761847496033</v>
      </c>
      <c r="G85">
        <v>0.5124282836914062</v>
      </c>
      <c r="H85">
        <v>0.011850728136965343</v>
      </c>
      <c r="I85">
        <v>0.1353422999382019</v>
      </c>
      <c r="J85">
        <v>0.4961722755267304</v>
      </c>
      <c r="L85">
        <v>11631.412249830582</v>
      </c>
      <c r="M85">
        <v>8.969186565775699</v>
      </c>
      <c r="N85">
        <v>7.678084452314543</v>
      </c>
      <c r="O85">
        <v>18924.589541251946</v>
      </c>
      <c r="P85">
        <v>9.747709311553802</v>
      </c>
      <c r="Q85">
        <v>8.715263145441881</v>
      </c>
      <c r="S85">
        <f t="shared" si="6"/>
        <v>756177.0329816238</v>
      </c>
      <c r="T85">
        <f t="shared" si="7"/>
        <v>852601.7250029361</v>
      </c>
      <c r="V85">
        <f t="shared" si="4"/>
        <v>0</v>
      </c>
      <c r="W85">
        <f t="shared" si="5"/>
        <v>1</v>
      </c>
    </row>
    <row r="86" spans="1:23" ht="12.75">
      <c r="A86">
        <v>81</v>
      </c>
      <c r="B86">
        <v>245.17041074472934</v>
      </c>
      <c r="C86">
        <v>2944.4854865293482</v>
      </c>
      <c r="D86">
        <v>1121.2099972555961</v>
      </c>
      <c r="E86">
        <v>996.4380791513408</v>
      </c>
      <c r="F86">
        <v>0.9772356152534485</v>
      </c>
      <c r="G86">
        <v>0.7697609663009644</v>
      </c>
      <c r="H86">
        <v>0.007387108739688758</v>
      </c>
      <c r="I86">
        <v>0.11689209938049316</v>
      </c>
      <c r="J86">
        <v>0.4685290043042901</v>
      </c>
      <c r="L86">
        <v>7570.970114611774</v>
      </c>
      <c r="M86">
        <v>9.655918514395795</v>
      </c>
      <c r="N86">
        <v>9.052691137328521</v>
      </c>
      <c r="O86">
        <v>16120.056459459185</v>
      </c>
      <c r="P86">
        <v>10.237447063678609</v>
      </c>
      <c r="Q86">
        <v>9.743391503100005</v>
      </c>
      <c r="S86">
        <f t="shared" si="6"/>
        <v>897698.1436182404</v>
      </c>
      <c r="T86">
        <f t="shared" si="7"/>
        <v>958219.0938505414</v>
      </c>
      <c r="V86">
        <f t="shared" si="4"/>
        <v>0</v>
      </c>
      <c r="W86">
        <f t="shared" si="5"/>
        <v>1</v>
      </c>
    </row>
    <row r="87" spans="1:23" ht="12.75">
      <c r="A87">
        <v>82</v>
      </c>
      <c r="B87">
        <v>439.21731801915223</v>
      </c>
      <c r="C87">
        <v>2979.337324219775</v>
      </c>
      <c r="D87">
        <v>943.9553534628803</v>
      </c>
      <c r="E87">
        <v>1038.1180547414283</v>
      </c>
      <c r="F87">
        <v>0.94896399974823</v>
      </c>
      <c r="G87">
        <v>0.7405030727386475</v>
      </c>
      <c r="H87">
        <v>0.009077254852978802</v>
      </c>
      <c r="I87">
        <v>0.1240803599357605</v>
      </c>
      <c r="J87">
        <v>0.4832412539811991</v>
      </c>
      <c r="L87">
        <v>9438.901307126678</v>
      </c>
      <c r="M87">
        <v>9.376713103624732</v>
      </c>
      <c r="N87">
        <v>8.482598310093513</v>
      </c>
      <c r="O87">
        <v>16264.313328150407</v>
      </c>
      <c r="P87">
        <v>10.046881791673927</v>
      </c>
      <c r="Q87">
        <v>9.24799074222362</v>
      </c>
      <c r="S87">
        <f t="shared" si="6"/>
        <v>838820.9297022247</v>
      </c>
      <c r="T87">
        <f t="shared" si="7"/>
        <v>908534.7608942115</v>
      </c>
      <c r="V87">
        <f t="shared" si="4"/>
        <v>0</v>
      </c>
      <c r="W87">
        <f t="shared" si="5"/>
        <v>1</v>
      </c>
    </row>
    <row r="88" spans="1:23" ht="12.75">
      <c r="A88">
        <v>83</v>
      </c>
      <c r="B88">
        <v>408.6958416494857</v>
      </c>
      <c r="C88">
        <v>2828.5210291559415</v>
      </c>
      <c r="D88">
        <v>1028.6757272500777</v>
      </c>
      <c r="E88">
        <v>752.1125679578884</v>
      </c>
      <c r="F88">
        <v>0.9353994727134705</v>
      </c>
      <c r="G88">
        <v>0.7325862646102905</v>
      </c>
      <c r="H88">
        <v>0.013845322618574766</v>
      </c>
      <c r="I88">
        <v>0.1283022165298462</v>
      </c>
      <c r="J88">
        <v>0.6224338682180123</v>
      </c>
      <c r="L88">
        <v>9571.103385397191</v>
      </c>
      <c r="M88">
        <v>8.847716562529781</v>
      </c>
      <c r="N88">
        <v>7.7961758077701235</v>
      </c>
      <c r="O88">
        <v>16409.482471319883</v>
      </c>
      <c r="P88">
        <v>9.922005522157054</v>
      </c>
      <c r="Q88">
        <v>8.988215818172929</v>
      </c>
      <c r="S88">
        <f t="shared" si="6"/>
        <v>770046.4773916152</v>
      </c>
      <c r="T88">
        <f t="shared" si="7"/>
        <v>882412.099345973</v>
      </c>
      <c r="V88">
        <f t="shared" si="4"/>
        <v>0</v>
      </c>
      <c r="W88">
        <f t="shared" si="5"/>
        <v>1</v>
      </c>
    </row>
    <row r="89" spans="1:23" ht="12.75">
      <c r="A89">
        <v>84</v>
      </c>
      <c r="B89">
        <v>629.1640153014569</v>
      </c>
      <c r="C89">
        <v>2782.209885429953</v>
      </c>
      <c r="D89">
        <v>1096.6549343665965</v>
      </c>
      <c r="E89">
        <v>1108.2039090279131</v>
      </c>
      <c r="F89">
        <v>0.9740999639034271</v>
      </c>
      <c r="G89">
        <v>0.6873905658721924</v>
      </c>
      <c r="H89">
        <v>0.008060992239362807</v>
      </c>
      <c r="I89">
        <v>0.12822115421295166</v>
      </c>
      <c r="J89">
        <v>0.6000172919397325</v>
      </c>
      <c r="L89">
        <v>10196.335150685763</v>
      </c>
      <c r="M89">
        <v>9.475013367227115</v>
      </c>
      <c r="N89">
        <v>8.700573570293876</v>
      </c>
      <c r="O89">
        <v>19097.713820718007</v>
      </c>
      <c r="P89">
        <v>10.338398730893347</v>
      </c>
      <c r="Q89">
        <v>9.770282968754593</v>
      </c>
      <c r="S89">
        <f t="shared" si="6"/>
        <v>859861.0218787019</v>
      </c>
      <c r="T89">
        <f t="shared" si="7"/>
        <v>957930.5830547413</v>
      </c>
      <c r="V89">
        <f t="shared" si="4"/>
        <v>0</v>
      </c>
      <c r="W89">
        <f t="shared" si="5"/>
        <v>1</v>
      </c>
    </row>
    <row r="90" spans="1:23" ht="12.75">
      <c r="A90">
        <v>85</v>
      </c>
      <c r="B90">
        <v>609.128019775349</v>
      </c>
      <c r="C90">
        <v>3122.8407234148153</v>
      </c>
      <c r="D90">
        <v>1017.0188920157123</v>
      </c>
      <c r="E90">
        <v>1037.2332511471582</v>
      </c>
      <c r="F90">
        <v>0.9342917799949646</v>
      </c>
      <c r="G90">
        <v>0.8793087005615234</v>
      </c>
      <c r="H90">
        <v>0.009688433779355339</v>
      </c>
      <c r="I90">
        <v>0.1385059654712677</v>
      </c>
      <c r="J90">
        <v>0.5641456978510017</v>
      </c>
      <c r="L90">
        <v>10747.343897765817</v>
      </c>
      <c r="M90">
        <v>9.185039390065477</v>
      </c>
      <c r="N90">
        <v>8.474898177813564</v>
      </c>
      <c r="O90">
        <v>18357.743091385088</v>
      </c>
      <c r="P90">
        <v>10.067827852414451</v>
      </c>
      <c r="Q90">
        <v>9.339720926814689</v>
      </c>
      <c r="S90">
        <f t="shared" si="6"/>
        <v>836742.4738835905</v>
      </c>
      <c r="T90">
        <f t="shared" si="7"/>
        <v>915614.3495900838</v>
      </c>
      <c r="V90">
        <f t="shared" si="4"/>
        <v>0</v>
      </c>
      <c r="W90">
        <f t="shared" si="5"/>
        <v>1</v>
      </c>
    </row>
    <row r="91" spans="1:23" ht="12.75">
      <c r="A91">
        <v>86</v>
      </c>
      <c r="B91">
        <v>548.3805655677559</v>
      </c>
      <c r="C91">
        <v>3323.1530072063533</v>
      </c>
      <c r="D91">
        <v>966.15329738953</v>
      </c>
      <c r="E91">
        <v>595.6587868531728</v>
      </c>
      <c r="F91">
        <v>0.9816487431526184</v>
      </c>
      <c r="G91">
        <v>0.7222890853881836</v>
      </c>
      <c r="H91">
        <v>0.009254369818435285</v>
      </c>
      <c r="I91">
        <v>0.1270674467086792</v>
      </c>
      <c r="J91">
        <v>0.4790708368064168</v>
      </c>
      <c r="L91">
        <v>10781.531980584828</v>
      </c>
      <c r="M91">
        <v>9.330105221431635</v>
      </c>
      <c r="N91">
        <v>8.643427687869016</v>
      </c>
      <c r="O91">
        <v>17753.094721565994</v>
      </c>
      <c r="P91">
        <v>10.005201357073497</v>
      </c>
      <c r="Q91">
        <v>9.463741227533488</v>
      </c>
      <c r="S91">
        <f t="shared" si="6"/>
        <v>853561.2368063168</v>
      </c>
      <c r="T91">
        <f t="shared" si="7"/>
        <v>928621.0280317828</v>
      </c>
      <c r="V91">
        <f t="shared" si="4"/>
        <v>0</v>
      </c>
      <c r="W91">
        <f t="shared" si="5"/>
        <v>1</v>
      </c>
    </row>
    <row r="92" spans="1:23" ht="12.75">
      <c r="A92">
        <v>87</v>
      </c>
      <c r="B92">
        <v>363.0072983038855</v>
      </c>
      <c r="C92">
        <v>3047.392763790629</v>
      </c>
      <c r="D92">
        <v>1115.3495869790727</v>
      </c>
      <c r="E92">
        <v>762.4479206249018</v>
      </c>
      <c r="F92">
        <v>0.9727902412414551</v>
      </c>
      <c r="G92">
        <v>0.9290084838867188</v>
      </c>
      <c r="H92">
        <v>0.011761999581864396</v>
      </c>
      <c r="I92">
        <v>0.1532556414604187</v>
      </c>
      <c r="J92">
        <v>0.5874551416694606</v>
      </c>
      <c r="L92">
        <v>8804.211169689668</v>
      </c>
      <c r="M92">
        <v>8.831109548627298</v>
      </c>
      <c r="N92">
        <v>8.503316439361495</v>
      </c>
      <c r="O92">
        <v>16694.713044678672</v>
      </c>
      <c r="P92">
        <v>9.86540662826057</v>
      </c>
      <c r="Q92">
        <v>9.542172302264502</v>
      </c>
      <c r="S92">
        <f t="shared" si="6"/>
        <v>841527.4327664598</v>
      </c>
      <c r="T92">
        <f t="shared" si="7"/>
        <v>937522.5171817716</v>
      </c>
      <c r="V92">
        <f t="shared" si="4"/>
        <v>0</v>
      </c>
      <c r="W92">
        <f t="shared" si="5"/>
        <v>1</v>
      </c>
    </row>
    <row r="93" spans="1:23" ht="12.75">
      <c r="A93">
        <v>88</v>
      </c>
      <c r="B93">
        <v>415.31096587340585</v>
      </c>
      <c r="C93">
        <v>2717.3515014355235</v>
      </c>
      <c r="D93">
        <v>832.2864475331587</v>
      </c>
      <c r="E93">
        <v>573.5474354137789</v>
      </c>
      <c r="F93">
        <v>0.9818019270896912</v>
      </c>
      <c r="G93">
        <v>0.8922510147094727</v>
      </c>
      <c r="H93">
        <v>0.010868232076506052</v>
      </c>
      <c r="I93">
        <v>0.12082982063293457</v>
      </c>
      <c r="J93">
        <v>0.5077715883681548</v>
      </c>
      <c r="L93">
        <v>9042.71410861082</v>
      </c>
      <c r="M93">
        <v>9.203353338858102</v>
      </c>
      <c r="N93">
        <v>8.838725569721861</v>
      </c>
      <c r="O93">
        <v>14731.87703492805</v>
      </c>
      <c r="P93">
        <v>9.945454610658844</v>
      </c>
      <c r="Q93">
        <v>9.629245820685705</v>
      </c>
      <c r="S93">
        <f t="shared" si="6"/>
        <v>874829.8428635752</v>
      </c>
      <c r="T93">
        <f t="shared" si="7"/>
        <v>948192.7050336425</v>
      </c>
      <c r="V93">
        <f t="shared" si="4"/>
        <v>0</v>
      </c>
      <c r="W93">
        <f t="shared" si="5"/>
        <v>1</v>
      </c>
    </row>
    <row r="94" spans="1:23" ht="12.75">
      <c r="A94">
        <v>89</v>
      </c>
      <c r="B94">
        <v>513.6372776498893</v>
      </c>
      <c r="C94">
        <v>2647.666633481562</v>
      </c>
      <c r="D94">
        <v>1129.7401417083524</v>
      </c>
      <c r="E94">
        <v>1148.797591386895</v>
      </c>
      <c r="F94">
        <v>0.9277371168136597</v>
      </c>
      <c r="G94">
        <v>0.6259274482727051</v>
      </c>
      <c r="H94">
        <v>0.008399975394689814</v>
      </c>
      <c r="I94">
        <v>0.14082834124565125</v>
      </c>
      <c r="J94">
        <v>0.4765466931603416</v>
      </c>
      <c r="L94">
        <v>8906.80835287319</v>
      </c>
      <c r="M94">
        <v>9.335719043941978</v>
      </c>
      <c r="N94">
        <v>8.120573690617245</v>
      </c>
      <c r="O94">
        <v>17902.656224682265</v>
      </c>
      <c r="P94">
        <v>10.019650124086514</v>
      </c>
      <c r="Q94">
        <v>8.923774866904045</v>
      </c>
      <c r="S94">
        <f t="shared" si="6"/>
        <v>803150.5607088513</v>
      </c>
      <c r="T94">
        <f t="shared" si="7"/>
        <v>874474.8304657222</v>
      </c>
      <c r="V94">
        <f t="shared" si="4"/>
        <v>0</v>
      </c>
      <c r="W94">
        <f t="shared" si="5"/>
        <v>1</v>
      </c>
    </row>
    <row r="95" spans="1:23" ht="12.75">
      <c r="A95">
        <v>90</v>
      </c>
      <c r="B95">
        <v>435.0607357299866</v>
      </c>
      <c r="C95">
        <v>2822.3822649414524</v>
      </c>
      <c r="D95">
        <v>905.0910865090275</v>
      </c>
      <c r="E95">
        <v>613.9076866757885</v>
      </c>
      <c r="F95">
        <v>0.9759608507156372</v>
      </c>
      <c r="G95">
        <v>0.7103514671325684</v>
      </c>
      <c r="H95">
        <v>0.010965942310015254</v>
      </c>
      <c r="I95">
        <v>0.13734132051467896</v>
      </c>
      <c r="J95">
        <v>0.5147961804453924</v>
      </c>
      <c r="L95">
        <v>9034.978181462626</v>
      </c>
      <c r="M95">
        <v>9.04593158996208</v>
      </c>
      <c r="N95">
        <v>8.28047322033613</v>
      </c>
      <c r="O95">
        <v>15410.277388312694</v>
      </c>
      <c r="P95">
        <v>9.853309456990287</v>
      </c>
      <c r="Q95">
        <v>9.242525452650726</v>
      </c>
      <c r="S95">
        <f t="shared" si="6"/>
        <v>819012.3438521504</v>
      </c>
      <c r="T95">
        <f t="shared" si="7"/>
        <v>908842.2678767599</v>
      </c>
      <c r="V95">
        <f t="shared" si="4"/>
        <v>0</v>
      </c>
      <c r="W95">
        <f t="shared" si="5"/>
        <v>1</v>
      </c>
    </row>
    <row r="96" spans="1:23" ht="12.75">
      <c r="A96">
        <v>91</v>
      </c>
      <c r="B96">
        <v>284.702842774116</v>
      </c>
      <c r="C96">
        <v>2947.5177881681648</v>
      </c>
      <c r="D96">
        <v>1028.8056771956772</v>
      </c>
      <c r="E96">
        <v>678.5141628692179</v>
      </c>
      <c r="F96">
        <v>0.9258136749267578</v>
      </c>
      <c r="G96">
        <v>0.6549267768859863</v>
      </c>
      <c r="H96">
        <v>0.010343126256554994</v>
      </c>
      <c r="I96">
        <v>0.14256972074508667</v>
      </c>
      <c r="J96">
        <v>0.4879133168866049</v>
      </c>
      <c r="L96">
        <v>8012.124856019043</v>
      </c>
      <c r="M96">
        <v>9.07464531358975</v>
      </c>
      <c r="N96">
        <v>7.868545971201866</v>
      </c>
      <c r="O96">
        <v>15292.047998907468</v>
      </c>
      <c r="P96">
        <v>9.829566347365738</v>
      </c>
      <c r="Q96">
        <v>8.72771238297866</v>
      </c>
      <c r="S96">
        <f t="shared" si="6"/>
        <v>778842.4722641675</v>
      </c>
      <c r="T96">
        <f t="shared" si="7"/>
        <v>857479.1902989586</v>
      </c>
      <c r="V96">
        <f t="shared" si="4"/>
        <v>0</v>
      </c>
      <c r="W96">
        <f t="shared" si="5"/>
        <v>1</v>
      </c>
    </row>
    <row r="97" spans="1:23" ht="12.75">
      <c r="A97">
        <v>92</v>
      </c>
      <c r="B97">
        <v>498.47660076407055</v>
      </c>
      <c r="C97">
        <v>2838.9335511739628</v>
      </c>
      <c r="D97">
        <v>1099.771177697145</v>
      </c>
      <c r="E97">
        <v>1313.589140476793</v>
      </c>
      <c r="F97">
        <v>0.9813176989555359</v>
      </c>
      <c r="G97">
        <v>0.8784637451171875</v>
      </c>
      <c r="H97">
        <v>0.009673977267737575</v>
      </c>
      <c r="I97">
        <v>0.21961116790771484</v>
      </c>
      <c r="J97">
        <v>0.5395966248745119</v>
      </c>
      <c r="L97">
        <v>8168.185066264584</v>
      </c>
      <c r="M97">
        <v>8.705606349686507</v>
      </c>
      <c r="N97">
        <v>8.393174495219547</v>
      </c>
      <c r="O97">
        <v>16980.149978174562</v>
      </c>
      <c r="P97">
        <v>9.715306872728709</v>
      </c>
      <c r="Q97">
        <v>9.436092945500155</v>
      </c>
      <c r="S97">
        <f t="shared" si="6"/>
        <v>831149.2644556902</v>
      </c>
      <c r="T97">
        <f t="shared" si="7"/>
        <v>926629.1445718409</v>
      </c>
      <c r="V97">
        <f t="shared" si="4"/>
        <v>0</v>
      </c>
      <c r="W97">
        <f t="shared" si="5"/>
        <v>1</v>
      </c>
    </row>
    <row r="98" spans="1:23" ht="12.75">
      <c r="A98">
        <v>93</v>
      </c>
      <c r="B98">
        <v>527.9272224773379</v>
      </c>
      <c r="C98">
        <v>3068.721321170381</v>
      </c>
      <c r="D98">
        <v>973.4730485826187</v>
      </c>
      <c r="E98">
        <v>815.2706582939124</v>
      </c>
      <c r="F98">
        <v>0.9511719942092896</v>
      </c>
      <c r="G98">
        <v>0.843944787979126</v>
      </c>
      <c r="H98">
        <v>0.0067071735437898815</v>
      </c>
      <c r="I98">
        <v>0.17048954963684082</v>
      </c>
      <c r="J98">
        <v>0.49393721616120784</v>
      </c>
      <c r="L98">
        <v>8787.610543013376</v>
      </c>
      <c r="M98">
        <v>9.423838412628072</v>
      </c>
      <c r="N98">
        <v>8.811140087179457</v>
      </c>
      <c r="O98">
        <v>16810.145825948322</v>
      </c>
      <c r="P98">
        <v>10.140953347918463</v>
      </c>
      <c r="Q98">
        <v>9.546217717614509</v>
      </c>
      <c r="S98">
        <f t="shared" si="6"/>
        <v>872326.3981749322</v>
      </c>
      <c r="T98">
        <f t="shared" si="7"/>
        <v>937811.6259355026</v>
      </c>
      <c r="V98">
        <f t="shared" si="4"/>
        <v>0</v>
      </c>
      <c r="W98">
        <f t="shared" si="5"/>
        <v>1</v>
      </c>
    </row>
    <row r="99" spans="1:23" ht="12.75">
      <c r="A99">
        <v>94</v>
      </c>
      <c r="B99">
        <v>411.7807755733635</v>
      </c>
      <c r="C99">
        <v>3259.5155842920276</v>
      </c>
      <c r="D99">
        <v>956.2099324234466</v>
      </c>
      <c r="E99">
        <v>1129.658697773063</v>
      </c>
      <c r="F99">
        <v>0.9190959930419922</v>
      </c>
      <c r="G99">
        <v>0.6813807487487793</v>
      </c>
      <c r="H99">
        <v>0.010031688962799476</v>
      </c>
      <c r="I99">
        <v>0.1543228030204773</v>
      </c>
      <c r="J99">
        <v>0.48776707839616185</v>
      </c>
      <c r="L99">
        <v>9315.98506935838</v>
      </c>
      <c r="M99">
        <v>9.025288404432683</v>
      </c>
      <c r="N99">
        <v>7.8546472115302395</v>
      </c>
      <c r="O99">
        <v>16076.90641178813</v>
      </c>
      <c r="P99">
        <v>9.801493112586162</v>
      </c>
      <c r="Q99">
        <v>8.701446200969489</v>
      </c>
      <c r="S99">
        <f t="shared" si="6"/>
        <v>776148.7360836656</v>
      </c>
      <c r="T99">
        <f t="shared" si="7"/>
        <v>854067.7136851609</v>
      </c>
      <c r="V99">
        <f t="shared" si="4"/>
        <v>0</v>
      </c>
      <c r="W99">
        <f t="shared" si="5"/>
        <v>1</v>
      </c>
    </row>
    <row r="100" spans="1:23" ht="12.75">
      <c r="A100">
        <v>95</v>
      </c>
      <c r="B100">
        <v>442.78506970294393</v>
      </c>
      <c r="C100">
        <v>2139.6432557296193</v>
      </c>
      <c r="D100">
        <v>938.2931824086781</v>
      </c>
      <c r="E100">
        <v>744.742082497118</v>
      </c>
      <c r="F100">
        <v>0.9189741611480713</v>
      </c>
      <c r="G100">
        <v>0.624760627746582</v>
      </c>
      <c r="H100">
        <v>0.012667406424517965</v>
      </c>
      <c r="I100">
        <v>0.11394608020782471</v>
      </c>
      <c r="J100">
        <v>0.7093127920460637</v>
      </c>
      <c r="L100">
        <v>8354.026122212626</v>
      </c>
      <c r="M100">
        <v>9.10017700264321</v>
      </c>
      <c r="N100">
        <v>7.648709770197125</v>
      </c>
      <c r="O100">
        <v>15257.46372268378</v>
      </c>
      <c r="P100">
        <v>10.303004004435167</v>
      </c>
      <c r="Q100">
        <v>9.109522580467655</v>
      </c>
      <c r="S100">
        <f t="shared" si="6"/>
        <v>756516.9508974998</v>
      </c>
      <c r="T100">
        <f t="shared" si="7"/>
        <v>895694.7943240816</v>
      </c>
      <c r="V100">
        <f t="shared" si="4"/>
        <v>0</v>
      </c>
      <c r="W100">
        <f t="shared" si="5"/>
        <v>1</v>
      </c>
    </row>
    <row r="101" spans="1:23" ht="12.75">
      <c r="A101">
        <v>96</v>
      </c>
      <c r="B101">
        <v>615.0004518422468</v>
      </c>
      <c r="C101">
        <v>3279.262305240979</v>
      </c>
      <c r="D101">
        <v>1111.6557626927597</v>
      </c>
      <c r="E101">
        <v>695.0583643227105</v>
      </c>
      <c r="F101">
        <v>0.9578892290592194</v>
      </c>
      <c r="G101">
        <v>0.7198914289474487</v>
      </c>
      <c r="H101">
        <v>0.011336073759226451</v>
      </c>
      <c r="I101">
        <v>0.17006582021713257</v>
      </c>
      <c r="J101">
        <v>0.48905200989907477</v>
      </c>
      <c r="L101">
        <v>10525.844250750302</v>
      </c>
      <c r="M101">
        <v>8.758692768582359</v>
      </c>
      <c r="N101">
        <v>7.950273241087158</v>
      </c>
      <c r="O101">
        <v>18760.92165508639</v>
      </c>
      <c r="P101">
        <v>9.596942276211182</v>
      </c>
      <c r="Q101">
        <v>8.88081140847948</v>
      </c>
      <c r="S101">
        <f t="shared" si="6"/>
        <v>784501.4798579656</v>
      </c>
      <c r="T101">
        <f t="shared" si="7"/>
        <v>869320.2191928616</v>
      </c>
      <c r="V101">
        <f t="shared" si="4"/>
        <v>0</v>
      </c>
      <c r="W101">
        <f t="shared" si="5"/>
        <v>1</v>
      </c>
    </row>
    <row r="102" spans="1:23" ht="12.75">
      <c r="A102">
        <v>97</v>
      </c>
      <c r="B102">
        <v>293.5244075184788</v>
      </c>
      <c r="C102">
        <v>3962.775015129273</v>
      </c>
      <c r="D102">
        <v>1050.4079157832966</v>
      </c>
      <c r="E102">
        <v>722.6681683939437</v>
      </c>
      <c r="F102">
        <v>0.9566861987113953</v>
      </c>
      <c r="G102">
        <v>0.834003210067749</v>
      </c>
      <c r="H102">
        <v>0.013184830645573872</v>
      </c>
      <c r="I102">
        <v>0.1456981897354126</v>
      </c>
      <c r="J102">
        <v>0.3903486626845559</v>
      </c>
      <c r="L102">
        <v>10721.360993716296</v>
      </c>
      <c r="M102">
        <v>8.746884564925962</v>
      </c>
      <c r="N102">
        <v>8.102998390253187</v>
      </c>
      <c r="O102">
        <v>17250.58888883977</v>
      </c>
      <c r="P102">
        <v>9.353611905722282</v>
      </c>
      <c r="Q102">
        <v>8.737706319319956</v>
      </c>
      <c r="S102">
        <f t="shared" si="6"/>
        <v>799578.4780316025</v>
      </c>
      <c r="T102">
        <f t="shared" si="7"/>
        <v>856520.0430431558</v>
      </c>
      <c r="V102">
        <f t="shared" si="4"/>
        <v>0</v>
      </c>
      <c r="W102">
        <f t="shared" si="5"/>
        <v>1</v>
      </c>
    </row>
    <row r="103" spans="1:23" ht="12.75">
      <c r="A103">
        <v>98</v>
      </c>
      <c r="B103">
        <v>308.147112408442</v>
      </c>
      <c r="C103">
        <v>2976.668584533696</v>
      </c>
      <c r="D103">
        <v>1035.2147344651926</v>
      </c>
      <c r="E103">
        <v>1036.073083723311</v>
      </c>
      <c r="F103">
        <v>0.9343091249465942</v>
      </c>
      <c r="G103">
        <v>0.7985591888427734</v>
      </c>
      <c r="H103">
        <v>0.010137174000111469</v>
      </c>
      <c r="I103">
        <v>0.15542146563529968</v>
      </c>
      <c r="J103">
        <v>0.4897757510955816</v>
      </c>
      <c r="L103">
        <v>8021.141839177609</v>
      </c>
      <c r="M103">
        <v>9.004376804849832</v>
      </c>
      <c r="N103">
        <v>8.161167791650028</v>
      </c>
      <c r="O103">
        <v>15468.415990412183</v>
      </c>
      <c r="P103">
        <v>9.78942782617001</v>
      </c>
      <c r="Q103">
        <v>8.97100885170715</v>
      </c>
      <c r="S103">
        <f t="shared" si="6"/>
        <v>808095.6373258252</v>
      </c>
      <c r="T103">
        <f t="shared" si="7"/>
        <v>881632.4691803028</v>
      </c>
      <c r="V103">
        <f t="shared" si="4"/>
        <v>0</v>
      </c>
      <c r="W103">
        <f t="shared" si="5"/>
        <v>1</v>
      </c>
    </row>
    <row r="104" spans="1:23" ht="12.75">
      <c r="A104">
        <v>99</v>
      </c>
      <c r="B104">
        <v>507.8129445552594</v>
      </c>
      <c r="C104">
        <v>2963.1517143798683</v>
      </c>
      <c r="D104">
        <v>1024.9020977664554</v>
      </c>
      <c r="E104">
        <v>664.136262349597</v>
      </c>
      <c r="F104">
        <v>0.9639590382575989</v>
      </c>
      <c r="G104">
        <v>0.6801812648773193</v>
      </c>
      <c r="H104">
        <v>0.0075626154894510595</v>
      </c>
      <c r="I104">
        <v>0.1340254843235016</v>
      </c>
      <c r="J104">
        <v>0.5133714037922632</v>
      </c>
      <c r="L104">
        <v>9259.736580857429</v>
      </c>
      <c r="M104">
        <v>9.502983765842473</v>
      </c>
      <c r="N104">
        <v>8.665952055263915</v>
      </c>
      <c r="O104">
        <v>17352.722962865886</v>
      </c>
      <c r="P104">
        <v>10.208050355958575</v>
      </c>
      <c r="Q104">
        <v>9.521394468507529</v>
      </c>
      <c r="S104">
        <f t="shared" si="6"/>
        <v>857335.4689455341</v>
      </c>
      <c r="T104">
        <f t="shared" si="7"/>
        <v>934786.7238878871</v>
      </c>
      <c r="V104">
        <f t="shared" si="4"/>
        <v>0</v>
      </c>
      <c r="W104">
        <f t="shared" si="5"/>
        <v>1</v>
      </c>
    </row>
    <row r="105" spans="1:23" ht="12.75">
      <c r="A105">
        <v>100</v>
      </c>
      <c r="B105">
        <v>337.65726329600454</v>
      </c>
      <c r="C105">
        <v>3111.5209229186894</v>
      </c>
      <c r="D105">
        <v>909.5828601979676</v>
      </c>
      <c r="E105">
        <v>839.3354698884523</v>
      </c>
      <c r="F105">
        <v>0.9239394664764404</v>
      </c>
      <c r="G105">
        <v>0.7758673429489136</v>
      </c>
      <c r="H105">
        <v>0.008536352579412551</v>
      </c>
      <c r="I105">
        <v>0.18003123998641968</v>
      </c>
      <c r="J105">
        <v>0.49290420285153785</v>
      </c>
      <c r="L105">
        <v>7630.19988667187</v>
      </c>
      <c r="M105">
        <v>9.072686765497782</v>
      </c>
      <c r="N105">
        <v>8.151429110973279</v>
      </c>
      <c r="O105">
        <v>14447.739565664668</v>
      </c>
      <c r="P105">
        <v>9.873241746952154</v>
      </c>
      <c r="Q105">
        <v>8.965532441132149</v>
      </c>
      <c r="S105">
        <f t="shared" si="6"/>
        <v>807512.711210656</v>
      </c>
      <c r="T105">
        <f t="shared" si="7"/>
        <v>882105.5045475502</v>
      </c>
      <c r="V105">
        <f t="shared" si="4"/>
        <v>0</v>
      </c>
      <c r="W105">
        <f t="shared" si="5"/>
        <v>1</v>
      </c>
    </row>
    <row r="106" spans="1:23" ht="12.75">
      <c r="A106">
        <v>101</v>
      </c>
      <c r="B106">
        <v>542.0960789907924</v>
      </c>
      <c r="C106">
        <v>2869.3204718447223</v>
      </c>
      <c r="D106">
        <v>849.9709544409052</v>
      </c>
      <c r="E106">
        <v>1136.9196736972895</v>
      </c>
      <c r="F106">
        <v>0.976840615272522</v>
      </c>
      <c r="G106">
        <v>0.7464137077331543</v>
      </c>
      <c r="H106">
        <v>0.009764170208227452</v>
      </c>
      <c r="I106">
        <v>0.1369275450706482</v>
      </c>
      <c r="J106">
        <v>0.6278091794324243</v>
      </c>
      <c r="L106">
        <v>9843.731206190683</v>
      </c>
      <c r="M106">
        <v>9.188183032018964</v>
      </c>
      <c r="N106">
        <v>8.524090587104153</v>
      </c>
      <c r="O106">
        <v>16005.3443069661</v>
      </c>
      <c r="P106">
        <v>10.20601133585533</v>
      </c>
      <c r="Q106">
        <v>9.715941077235351</v>
      </c>
      <c r="S106">
        <f t="shared" si="6"/>
        <v>842565.3275042246</v>
      </c>
      <c r="T106">
        <f t="shared" si="7"/>
        <v>955588.7634165691</v>
      </c>
      <c r="V106">
        <f t="shared" si="4"/>
        <v>0</v>
      </c>
      <c r="W106">
        <f t="shared" si="5"/>
        <v>1</v>
      </c>
    </row>
    <row r="107" spans="1:23" ht="12.75">
      <c r="A107">
        <v>102</v>
      </c>
      <c r="B107">
        <v>451.4936308547376</v>
      </c>
      <c r="C107">
        <v>2229.4516040683093</v>
      </c>
      <c r="D107">
        <v>1044.6583923131102</v>
      </c>
      <c r="E107">
        <v>1025.1137213114193</v>
      </c>
      <c r="F107">
        <v>0.9004864692687988</v>
      </c>
      <c r="G107">
        <v>0.8246327638626099</v>
      </c>
      <c r="H107">
        <v>0.011508099188381183</v>
      </c>
      <c r="I107">
        <v>0.1572311520576477</v>
      </c>
      <c r="J107">
        <v>0.49875232583579426</v>
      </c>
      <c r="L107">
        <v>7767.3670828154145</v>
      </c>
      <c r="M107">
        <v>8.829236566698318</v>
      </c>
      <c r="N107">
        <v>7.802704902626994</v>
      </c>
      <c r="O107">
        <v>15683.403672815726</v>
      </c>
      <c r="P107">
        <v>9.663583270412229</v>
      </c>
      <c r="Q107">
        <v>8.598025293397127</v>
      </c>
      <c r="S107">
        <f t="shared" si="6"/>
        <v>772503.123179884</v>
      </c>
      <c r="T107">
        <f t="shared" si="7"/>
        <v>844119.1256668969</v>
      </c>
      <c r="V107">
        <f t="shared" si="4"/>
        <v>0</v>
      </c>
      <c r="W107">
        <f t="shared" si="5"/>
        <v>1</v>
      </c>
    </row>
    <row r="108" spans="1:23" ht="12.75">
      <c r="A108">
        <v>103</v>
      </c>
      <c r="B108">
        <v>363.2805300225539</v>
      </c>
      <c r="C108">
        <v>2494.57467270904</v>
      </c>
      <c r="D108">
        <v>1135.1246938909135</v>
      </c>
      <c r="E108">
        <v>1188.9915419000167</v>
      </c>
      <c r="F108">
        <v>0.985850989818573</v>
      </c>
      <c r="G108">
        <v>0.8556084632873535</v>
      </c>
      <c r="H108">
        <v>0.010354109792500059</v>
      </c>
      <c r="I108">
        <v>0.16120755672454834</v>
      </c>
      <c r="J108">
        <v>0.5064374908988136</v>
      </c>
      <c r="L108">
        <v>7502.681841383356</v>
      </c>
      <c r="M108">
        <v>8.937310596666293</v>
      </c>
      <c r="N108">
        <v>8.572238032369082</v>
      </c>
      <c r="O108">
        <v>16138.33779992083</v>
      </c>
      <c r="P108">
        <v>9.775171810880508</v>
      </c>
      <c r="Q108">
        <v>9.473361809031967</v>
      </c>
      <c r="S108">
        <f t="shared" si="6"/>
        <v>849721.1213955248</v>
      </c>
      <c r="T108">
        <f t="shared" si="7"/>
        <v>931197.8431032759</v>
      </c>
      <c r="V108">
        <f t="shared" si="4"/>
        <v>0</v>
      </c>
      <c r="W108">
        <f t="shared" si="5"/>
        <v>1</v>
      </c>
    </row>
    <row r="109" spans="1:23" ht="12.75">
      <c r="A109">
        <v>104</v>
      </c>
      <c r="B109">
        <v>741.6805760875868</v>
      </c>
      <c r="C109">
        <v>3127.9329875653766</v>
      </c>
      <c r="D109">
        <v>945.4904459782699</v>
      </c>
      <c r="E109">
        <v>1059.720679755253</v>
      </c>
      <c r="F109">
        <v>0.9669980108737946</v>
      </c>
      <c r="G109">
        <v>0.7271764278411865</v>
      </c>
      <c r="H109">
        <v>0.009106394812749526</v>
      </c>
      <c r="I109">
        <v>0.2082509994506836</v>
      </c>
      <c r="J109">
        <v>0.44501247338894107</v>
      </c>
      <c r="L109">
        <v>10382.770359304102</v>
      </c>
      <c r="M109">
        <v>8.843306066420169</v>
      </c>
      <c r="N109">
        <v>8.199688895065634</v>
      </c>
      <c r="O109">
        <v>17972.766153880417</v>
      </c>
      <c r="P109">
        <v>9.60446662402603</v>
      </c>
      <c r="Q109">
        <v>9.032242521709595</v>
      </c>
      <c r="S109">
        <f t="shared" si="6"/>
        <v>809586.1191472593</v>
      </c>
      <c r="T109">
        <f t="shared" si="7"/>
        <v>885251.4860170791</v>
      </c>
      <c r="V109">
        <f t="shared" si="4"/>
        <v>0</v>
      </c>
      <c r="W109">
        <f t="shared" si="5"/>
        <v>1</v>
      </c>
    </row>
    <row r="110" spans="1:23" ht="12.75">
      <c r="A110">
        <v>105</v>
      </c>
      <c r="B110">
        <v>433.5189764333869</v>
      </c>
      <c r="C110">
        <v>3304.859420368469</v>
      </c>
      <c r="D110">
        <v>1046.8685169105534</v>
      </c>
      <c r="E110">
        <v>1091.26454265441</v>
      </c>
      <c r="F110">
        <v>0.9900065660476685</v>
      </c>
      <c r="G110">
        <v>0.6848318576812744</v>
      </c>
      <c r="H110">
        <v>0.011996963856794421</v>
      </c>
      <c r="I110">
        <v>0.15967553853988647</v>
      </c>
      <c r="J110">
        <v>0.3894531195291165</v>
      </c>
      <c r="L110">
        <v>9787.208441565843</v>
      </c>
      <c r="M110">
        <v>8.75709028229744</v>
      </c>
      <c r="N110">
        <v>8.069281127289786</v>
      </c>
      <c r="O110">
        <v>16983.324979227604</v>
      </c>
      <c r="P110">
        <v>9.37694463636972</v>
      </c>
      <c r="Q110">
        <v>8.809636195891306</v>
      </c>
      <c r="S110">
        <f t="shared" si="6"/>
        <v>797140.9042874128</v>
      </c>
      <c r="T110">
        <f t="shared" si="7"/>
        <v>863980.294609903</v>
      </c>
      <c r="V110">
        <f t="shared" si="4"/>
        <v>0</v>
      </c>
      <c r="W110">
        <f t="shared" si="5"/>
        <v>1</v>
      </c>
    </row>
    <row r="111" spans="1:23" ht="12.75">
      <c r="A111">
        <v>106</v>
      </c>
      <c r="B111">
        <v>363.91462433522395</v>
      </c>
      <c r="C111">
        <v>3033.7277953129314</v>
      </c>
      <c r="D111">
        <v>876.8260496699559</v>
      </c>
      <c r="E111">
        <v>845.0506185778684</v>
      </c>
      <c r="F111">
        <v>0.958056628704071</v>
      </c>
      <c r="G111">
        <v>0.7393256425857544</v>
      </c>
      <c r="H111">
        <v>0.014519036399938061</v>
      </c>
      <c r="I111">
        <v>0.1248580813407898</v>
      </c>
      <c r="J111">
        <v>0.4596721656017695</v>
      </c>
      <c r="L111">
        <v>10005.511837383783</v>
      </c>
      <c r="M111">
        <v>8.826356487738302</v>
      </c>
      <c r="N111">
        <v>7.920737098746209</v>
      </c>
      <c r="O111">
        <v>15327.174603984775</v>
      </c>
      <c r="P111">
        <v>9.530376983595797</v>
      </c>
      <c r="Q111">
        <v>8.727114609360504</v>
      </c>
      <c r="S111">
        <f t="shared" si="6"/>
        <v>782068.1980372372</v>
      </c>
      <c r="T111">
        <f t="shared" si="7"/>
        <v>857384.2863320656</v>
      </c>
      <c r="V111">
        <f t="shared" si="4"/>
        <v>0</v>
      </c>
      <c r="W111">
        <f t="shared" si="5"/>
        <v>1</v>
      </c>
    </row>
    <row r="112" spans="1:23" ht="12.75">
      <c r="A112">
        <v>107</v>
      </c>
      <c r="B112">
        <v>257.52474000321945</v>
      </c>
      <c r="C112">
        <v>2209.9013608313962</v>
      </c>
      <c r="D112">
        <v>1037.9556680923279</v>
      </c>
      <c r="E112">
        <v>642.5258420261416</v>
      </c>
      <c r="F112">
        <v>0.9747776985168457</v>
      </c>
      <c r="G112">
        <v>0.5951261520385742</v>
      </c>
      <c r="H112">
        <v>0.011716222094320217</v>
      </c>
      <c r="I112">
        <v>0.14298921823501587</v>
      </c>
      <c r="J112">
        <v>0.4144384577996253</v>
      </c>
      <c r="L112">
        <v>6542.409847090715</v>
      </c>
      <c r="M112">
        <v>8.917882042361864</v>
      </c>
      <c r="N112">
        <v>7.9044301073196905</v>
      </c>
      <c r="O112">
        <v>13979.761448409925</v>
      </c>
      <c r="P112">
        <v>9.551808422810677</v>
      </c>
      <c r="Q112">
        <v>8.705141923616495</v>
      </c>
      <c r="S112">
        <f t="shared" si="6"/>
        <v>783900.6008848783</v>
      </c>
      <c r="T112">
        <f t="shared" si="7"/>
        <v>856534.4309132396</v>
      </c>
      <c r="V112">
        <f t="shared" si="4"/>
        <v>0</v>
      </c>
      <c r="W112">
        <f t="shared" si="5"/>
        <v>1</v>
      </c>
    </row>
    <row r="113" spans="1:23" ht="12.75">
      <c r="A113">
        <v>108</v>
      </c>
      <c r="B113">
        <v>352.10295664211776</v>
      </c>
      <c r="C113">
        <v>3343.9411746865353</v>
      </c>
      <c r="D113">
        <v>841.8574106311046</v>
      </c>
      <c r="E113">
        <v>830.0700558911055</v>
      </c>
      <c r="F113">
        <v>0.9487791657447815</v>
      </c>
      <c r="G113">
        <v>0.7548317909240723</v>
      </c>
      <c r="H113">
        <v>0.01048582740399988</v>
      </c>
      <c r="I113">
        <v>0.13243156671524048</v>
      </c>
      <c r="J113">
        <v>0.5811273597052202</v>
      </c>
      <c r="L113">
        <v>9615.736455827815</v>
      </c>
      <c r="M113">
        <v>9.140746339438884</v>
      </c>
      <c r="N113">
        <v>8.272541923568857</v>
      </c>
      <c r="O113">
        <v>14888.344826712775</v>
      </c>
      <c r="P113">
        <v>10.061730946915125</v>
      </c>
      <c r="Q113">
        <v>9.299622428692523</v>
      </c>
      <c r="S113">
        <f t="shared" si="6"/>
        <v>817638.4559010579</v>
      </c>
      <c r="T113">
        <f t="shared" si="7"/>
        <v>915073.8980425395</v>
      </c>
      <c r="V113">
        <f t="shared" si="4"/>
        <v>0</v>
      </c>
      <c r="W113">
        <f t="shared" si="5"/>
        <v>1</v>
      </c>
    </row>
    <row r="114" spans="1:23" ht="12.75">
      <c r="A114">
        <v>109</v>
      </c>
      <c r="B114">
        <v>466.502452648902</v>
      </c>
      <c r="C114">
        <v>2632.9979247149777</v>
      </c>
      <c r="D114">
        <v>931.97108097464</v>
      </c>
      <c r="E114">
        <v>1207.2187098106942</v>
      </c>
      <c r="F114">
        <v>0.9697719216346741</v>
      </c>
      <c r="G114">
        <v>0.6381113529205322</v>
      </c>
      <c r="H114">
        <v>0.014834005235249461</v>
      </c>
      <c r="I114">
        <v>0.15375357866287231</v>
      </c>
      <c r="J114">
        <v>0.5005257232056515</v>
      </c>
      <c r="L114">
        <v>9138.483024828533</v>
      </c>
      <c r="M114">
        <v>8.526370751458142</v>
      </c>
      <c r="N114">
        <v>7.540917860699975</v>
      </c>
      <c r="O114">
        <v>15409.929628430826</v>
      </c>
      <c r="P114">
        <v>9.398119456434918</v>
      </c>
      <c r="Q114">
        <v>8.584616360624585</v>
      </c>
      <c r="S114">
        <f t="shared" si="6"/>
        <v>744953.303045169</v>
      </c>
      <c r="T114">
        <f t="shared" si="7"/>
        <v>843051.7064340276</v>
      </c>
      <c r="V114">
        <f t="shared" si="4"/>
        <v>0</v>
      </c>
      <c r="W114">
        <f t="shared" si="5"/>
        <v>1</v>
      </c>
    </row>
    <row r="115" spans="1:23" ht="12.75">
      <c r="A115">
        <v>110</v>
      </c>
      <c r="B115">
        <v>461.51808268105526</v>
      </c>
      <c r="C115">
        <v>3796.1069549696895</v>
      </c>
      <c r="D115">
        <v>886.0951224621931</v>
      </c>
      <c r="E115">
        <v>1667.322196594704</v>
      </c>
      <c r="F115">
        <v>0.9796430468559265</v>
      </c>
      <c r="G115">
        <v>0.775750994682312</v>
      </c>
      <c r="H115">
        <v>0.010798468720174934</v>
      </c>
      <c r="I115">
        <v>0.1353246569633484</v>
      </c>
      <c r="J115">
        <v>0.5163671237967132</v>
      </c>
      <c r="L115">
        <v>11545.68801901488</v>
      </c>
      <c r="M115">
        <v>9.0813659167582</v>
      </c>
      <c r="N115">
        <v>8.475309735542938</v>
      </c>
      <c r="O115">
        <v>17070.09420192452</v>
      </c>
      <c r="P115">
        <v>9.882942333563859</v>
      </c>
      <c r="Q115">
        <v>9.395701651382504</v>
      </c>
      <c r="S115">
        <f t="shared" si="6"/>
        <v>835985.2855352788</v>
      </c>
      <c r="T115">
        <f t="shared" si="7"/>
        <v>922500.0709363259</v>
      </c>
      <c r="V115">
        <f t="shared" si="4"/>
        <v>0</v>
      </c>
      <c r="W115">
        <f t="shared" si="5"/>
        <v>1</v>
      </c>
    </row>
    <row r="116" spans="1:23" ht="12.75">
      <c r="A116">
        <v>111</v>
      </c>
      <c r="B116">
        <v>533.3906478502149</v>
      </c>
      <c r="C116">
        <v>3045.4134193038235</v>
      </c>
      <c r="D116">
        <v>740.439731577165</v>
      </c>
      <c r="E116">
        <v>1108.0478394541674</v>
      </c>
      <c r="F116">
        <v>0.9188624620437622</v>
      </c>
      <c r="G116">
        <v>0.6853089332580566</v>
      </c>
      <c r="H116">
        <v>0.010424368194846887</v>
      </c>
      <c r="I116">
        <v>0.15079739689826965</v>
      </c>
      <c r="J116">
        <v>0.511769875857573</v>
      </c>
      <c r="L116">
        <v>9923.670789963055</v>
      </c>
      <c r="M116">
        <v>9.002557606319625</v>
      </c>
      <c r="N116">
        <v>7.825616678729535</v>
      </c>
      <c r="O116">
        <v>15042.201299175853</v>
      </c>
      <c r="P116">
        <v>9.8284301420041</v>
      </c>
      <c r="Q116">
        <v>8.727094207937817</v>
      </c>
      <c r="S116">
        <f t="shared" si="6"/>
        <v>772637.9970829904</v>
      </c>
      <c r="T116">
        <f t="shared" si="7"/>
        <v>857667.2194946059</v>
      </c>
      <c r="V116">
        <f t="shared" si="4"/>
        <v>0</v>
      </c>
      <c r="W116">
        <f t="shared" si="5"/>
        <v>1</v>
      </c>
    </row>
    <row r="117" spans="1:23" ht="12.75">
      <c r="A117">
        <v>112</v>
      </c>
      <c r="B117">
        <v>575.3917950463285</v>
      </c>
      <c r="C117">
        <v>2504.9096891594536</v>
      </c>
      <c r="D117">
        <v>973.6546371442785</v>
      </c>
      <c r="E117">
        <v>1102.2165008690295</v>
      </c>
      <c r="F117">
        <v>0.9047231674194336</v>
      </c>
      <c r="G117">
        <v>0.7671412229537964</v>
      </c>
      <c r="H117">
        <v>0.010372108778999571</v>
      </c>
      <c r="I117">
        <v>0.1361115574836731</v>
      </c>
      <c r="J117">
        <v>0.5016599146654486</v>
      </c>
      <c r="L117">
        <v>9452.983656984929</v>
      </c>
      <c r="M117">
        <v>9.12296337063719</v>
      </c>
      <c r="N117">
        <v>7.975640328883121</v>
      </c>
      <c r="O117">
        <v>16855.095779909516</v>
      </c>
      <c r="P117">
        <v>9.888759500083875</v>
      </c>
      <c r="Q117">
        <v>8.755380236082647</v>
      </c>
      <c r="S117">
        <f t="shared" si="6"/>
        <v>788111.0492313271</v>
      </c>
      <c r="T117">
        <f t="shared" si="7"/>
        <v>858682.9278283552</v>
      </c>
      <c r="V117">
        <f t="shared" si="4"/>
        <v>0</v>
      </c>
      <c r="W117">
        <f t="shared" si="5"/>
        <v>1</v>
      </c>
    </row>
    <row r="118" spans="1:23" ht="12.75">
      <c r="A118">
        <v>113</v>
      </c>
      <c r="B118">
        <v>376.81502034979246</v>
      </c>
      <c r="C118">
        <v>3955.187377527045</v>
      </c>
      <c r="D118">
        <v>1036.3378600658334</v>
      </c>
      <c r="E118">
        <v>842.3614553051711</v>
      </c>
      <c r="F118">
        <v>0.9788870513439178</v>
      </c>
      <c r="G118">
        <v>0.7294892072677612</v>
      </c>
      <c r="H118">
        <v>0.008852220103517442</v>
      </c>
      <c r="I118">
        <v>0.11275374889373779</v>
      </c>
      <c r="J118">
        <v>0.5213494697778815</v>
      </c>
      <c r="L118">
        <v>11173.987579155111</v>
      </c>
      <c r="M118">
        <v>9.50283029528829</v>
      </c>
      <c r="N118">
        <v>8.786667722611547</v>
      </c>
      <c r="O118">
        <v>17964.184203502864</v>
      </c>
      <c r="P118">
        <v>10.198414180794831</v>
      </c>
      <c r="Q118">
        <v>9.647137009310931</v>
      </c>
      <c r="S118">
        <f t="shared" si="6"/>
        <v>867492.7846819996</v>
      </c>
      <c r="T118">
        <f t="shared" si="7"/>
        <v>946749.5167275904</v>
      </c>
      <c r="V118">
        <f t="shared" si="4"/>
        <v>0</v>
      </c>
      <c r="W118">
        <f t="shared" si="5"/>
        <v>1</v>
      </c>
    </row>
    <row r="119" spans="1:23" ht="12.75">
      <c r="A119">
        <v>114</v>
      </c>
      <c r="B119">
        <v>409.6795555588475</v>
      </c>
      <c r="C119">
        <v>3857.699236922157</v>
      </c>
      <c r="D119">
        <v>807.1530578314735</v>
      </c>
      <c r="E119">
        <v>1174.3509713851868</v>
      </c>
      <c r="F119">
        <v>0.9278101325035095</v>
      </c>
      <c r="G119">
        <v>0.732333779335022</v>
      </c>
      <c r="H119">
        <v>0.013608184370074711</v>
      </c>
      <c r="I119">
        <v>0.14387857913970947</v>
      </c>
      <c r="J119">
        <v>0.43198401432497013</v>
      </c>
      <c r="L119">
        <v>11546.325375324588</v>
      </c>
      <c r="M119">
        <v>8.722704440455312</v>
      </c>
      <c r="N119">
        <v>7.662130729310132</v>
      </c>
      <c r="O119">
        <v>16215.3317422733</v>
      </c>
      <c r="P119">
        <v>9.411126055440686</v>
      </c>
      <c r="Q119">
        <v>8.40034281706935</v>
      </c>
      <c r="S119">
        <f t="shared" si="6"/>
        <v>754666.7475556886</v>
      </c>
      <c r="T119">
        <f t="shared" si="7"/>
        <v>823818.9499646616</v>
      </c>
      <c r="V119">
        <f t="shared" si="4"/>
        <v>0</v>
      </c>
      <c r="W119">
        <f t="shared" si="5"/>
        <v>1</v>
      </c>
    </row>
    <row r="120" spans="1:23" ht="12.75">
      <c r="A120">
        <v>115</v>
      </c>
      <c r="B120">
        <v>543.1252578193637</v>
      </c>
      <c r="C120">
        <v>2941.878107464474</v>
      </c>
      <c r="D120">
        <v>1107.6737471855736</v>
      </c>
      <c r="E120">
        <v>1250.148598038596</v>
      </c>
      <c r="F120">
        <v>0.9374535083770752</v>
      </c>
      <c r="G120">
        <v>0.811134934425354</v>
      </c>
      <c r="H120">
        <v>0.014358973969118321</v>
      </c>
      <c r="I120">
        <v>0.11954289674758911</v>
      </c>
      <c r="J120">
        <v>0.4687241875610247</v>
      </c>
      <c r="L120">
        <v>11186.573176244785</v>
      </c>
      <c r="M120">
        <v>8.896306827998757</v>
      </c>
      <c r="N120">
        <v>8.024857566326236</v>
      </c>
      <c r="O120">
        <v>18528.19084367667</v>
      </c>
      <c r="P120">
        <v>9.601598588760222</v>
      </c>
      <c r="Q120">
        <v>8.766230915039207</v>
      </c>
      <c r="S120">
        <f t="shared" si="6"/>
        <v>791299.1834563789</v>
      </c>
      <c r="T120">
        <f t="shared" si="7"/>
        <v>858094.900660244</v>
      </c>
      <c r="V120">
        <f t="shared" si="4"/>
        <v>0</v>
      </c>
      <c r="W120">
        <f t="shared" si="5"/>
        <v>1</v>
      </c>
    </row>
    <row r="121" spans="1:23" ht="12.75">
      <c r="A121">
        <v>116</v>
      </c>
      <c r="B121">
        <v>276.5377016070065</v>
      </c>
      <c r="C121">
        <v>2504.051251492703</v>
      </c>
      <c r="D121">
        <v>961.7715198328501</v>
      </c>
      <c r="E121">
        <v>602.2270938559329</v>
      </c>
      <c r="F121">
        <v>0.9652218520641327</v>
      </c>
      <c r="G121">
        <v>0.8056074380874634</v>
      </c>
      <c r="H121">
        <v>0.00813661957647692</v>
      </c>
      <c r="I121">
        <v>0.1851412057876587</v>
      </c>
      <c r="J121">
        <v>0.4315775291687179</v>
      </c>
      <c r="L121">
        <v>6021.533140804977</v>
      </c>
      <c r="M121">
        <v>9.108141808686062</v>
      </c>
      <c r="N121">
        <v>8.5523467204142</v>
      </c>
      <c r="O121">
        <v>13611.565358729287</v>
      </c>
      <c r="P121">
        <v>9.784751599132896</v>
      </c>
      <c r="Q121">
        <v>9.271191809219403</v>
      </c>
      <c r="S121">
        <f t="shared" si="6"/>
        <v>849213.1389006149</v>
      </c>
      <c r="T121">
        <f t="shared" si="7"/>
        <v>913507.6155632109</v>
      </c>
      <c r="V121">
        <f t="shared" si="4"/>
        <v>0</v>
      </c>
      <c r="W121">
        <f t="shared" si="5"/>
        <v>1</v>
      </c>
    </row>
    <row r="122" spans="1:23" ht="12.75">
      <c r="A122">
        <v>117</v>
      </c>
      <c r="B122">
        <v>444.9214313461571</v>
      </c>
      <c r="C122">
        <v>2436.804043435827</v>
      </c>
      <c r="D122">
        <v>797.1231425808596</v>
      </c>
      <c r="E122">
        <v>702.9398570288972</v>
      </c>
      <c r="F122">
        <v>0.9744844436645508</v>
      </c>
      <c r="G122">
        <v>0.6755621433258057</v>
      </c>
      <c r="H122">
        <v>0.009411318588164456</v>
      </c>
      <c r="I122">
        <v>0.15432190895080566</v>
      </c>
      <c r="J122">
        <v>0.5848024655339125</v>
      </c>
      <c r="L122">
        <v>7826.967904028021</v>
      </c>
      <c r="M122">
        <v>9.105062339135916</v>
      </c>
      <c r="N122">
        <v>8.33535327264338</v>
      </c>
      <c r="O122">
        <v>13919.877037759617</v>
      </c>
      <c r="P122">
        <v>10.070537965931296</v>
      </c>
      <c r="Q122">
        <v>9.489755071711869</v>
      </c>
      <c r="S122">
        <f t="shared" si="6"/>
        <v>825708.3593603099</v>
      </c>
      <c r="T122">
        <f t="shared" si="7"/>
        <v>935055.6301334272</v>
      </c>
      <c r="V122">
        <f t="shared" si="4"/>
        <v>0</v>
      </c>
      <c r="W122">
        <f t="shared" si="5"/>
        <v>1</v>
      </c>
    </row>
    <row r="123" spans="1:23" ht="12.75">
      <c r="A123">
        <v>118</v>
      </c>
      <c r="B123">
        <v>419.1685901372124</v>
      </c>
      <c r="C123">
        <v>3320.089288376622</v>
      </c>
      <c r="D123">
        <v>934.0022808025335</v>
      </c>
      <c r="E123">
        <v>1390.9169918782309</v>
      </c>
      <c r="F123">
        <v>0.9639769494533539</v>
      </c>
      <c r="G123">
        <v>0.7672746181488037</v>
      </c>
      <c r="H123">
        <v>0.00672433787058214</v>
      </c>
      <c r="I123">
        <v>0.16161823272705078</v>
      </c>
      <c r="J123">
        <v>0.4937141280980718</v>
      </c>
      <c r="L123">
        <v>8566.024150936333</v>
      </c>
      <c r="M123">
        <v>9.467027976582365</v>
      </c>
      <c r="N123">
        <v>8.836659460630248</v>
      </c>
      <c r="O123">
        <v>15862.737985360756</v>
      </c>
      <c r="P123">
        <v>10.167713927350675</v>
      </c>
      <c r="Q123">
        <v>9.612604354221668</v>
      </c>
      <c r="S123">
        <f t="shared" si="6"/>
        <v>875099.9219120885</v>
      </c>
      <c r="T123">
        <f t="shared" si="7"/>
        <v>945397.697436806</v>
      </c>
      <c r="V123">
        <f t="shared" si="4"/>
        <v>0</v>
      </c>
      <c r="W123">
        <f t="shared" si="5"/>
        <v>1</v>
      </c>
    </row>
    <row r="124" spans="1:23" ht="12.75">
      <c r="A124">
        <v>119</v>
      </c>
      <c r="B124">
        <v>428.0292397185285</v>
      </c>
      <c r="C124">
        <v>3425.000013138223</v>
      </c>
      <c r="D124">
        <v>974.3970583623304</v>
      </c>
      <c r="E124">
        <v>765.9037007491133</v>
      </c>
      <c r="F124">
        <v>0.9707524478435516</v>
      </c>
      <c r="G124">
        <v>0.801192045211792</v>
      </c>
      <c r="H124">
        <v>0.012682244662054264</v>
      </c>
      <c r="I124">
        <v>0.1324581503868103</v>
      </c>
      <c r="J124">
        <v>0.3740755971813319</v>
      </c>
      <c r="L124">
        <v>10764.237330907079</v>
      </c>
      <c r="M124">
        <v>8.913236276260376</v>
      </c>
      <c r="N124">
        <v>8.272257337043262</v>
      </c>
      <c r="O124">
        <v>17088.70493653107</v>
      </c>
      <c r="P124">
        <v>9.460395142273185</v>
      </c>
      <c r="Q124">
        <v>8.878656271205164</v>
      </c>
      <c r="S124">
        <f t="shared" si="6"/>
        <v>816461.4963734192</v>
      </c>
      <c r="T124">
        <f t="shared" si="7"/>
        <v>870776.9221839855</v>
      </c>
      <c r="V124">
        <f t="shared" si="4"/>
        <v>0</v>
      </c>
      <c r="W124">
        <f t="shared" si="5"/>
        <v>1</v>
      </c>
    </row>
    <row r="125" spans="1:23" ht="12.75">
      <c r="A125">
        <v>120</v>
      </c>
      <c r="B125">
        <v>320.1234417481637</v>
      </c>
      <c r="C125">
        <v>2162.2652085628433</v>
      </c>
      <c r="D125">
        <v>950.5574695510566</v>
      </c>
      <c r="E125">
        <v>1030.2485647413746</v>
      </c>
      <c r="F125">
        <v>0.9540080428123474</v>
      </c>
      <c r="G125">
        <v>0.8155252933502197</v>
      </c>
      <c r="H125">
        <v>0.009202166066537615</v>
      </c>
      <c r="I125">
        <v>0.1348477602005005</v>
      </c>
      <c r="J125">
        <v>0.5205553050458194</v>
      </c>
      <c r="L125">
        <v>6771.5060672292375</v>
      </c>
      <c r="M125">
        <v>9.274058892671775</v>
      </c>
      <c r="N125">
        <v>8.581709032663118</v>
      </c>
      <c r="O125">
        <v>14067.044610804978</v>
      </c>
      <c r="P125">
        <v>10.045563558023813</v>
      </c>
      <c r="Q125">
        <v>9.40853676004624</v>
      </c>
      <c r="S125">
        <f t="shared" si="6"/>
        <v>851399.3971990827</v>
      </c>
      <c r="T125">
        <f t="shared" si="7"/>
        <v>926786.6313938191</v>
      </c>
      <c r="V125">
        <f t="shared" si="4"/>
        <v>0</v>
      </c>
      <c r="W125">
        <f t="shared" si="5"/>
        <v>1</v>
      </c>
    </row>
    <row r="126" spans="1:23" ht="12.75">
      <c r="A126">
        <v>121</v>
      </c>
      <c r="B126">
        <v>712.5696750104403</v>
      </c>
      <c r="C126">
        <v>2228.9984945090428</v>
      </c>
      <c r="D126">
        <v>785.4203473341045</v>
      </c>
      <c r="E126">
        <v>1262.9551025758228</v>
      </c>
      <c r="F126">
        <v>0.9618689119815826</v>
      </c>
      <c r="G126">
        <v>0.6832504272460938</v>
      </c>
      <c r="H126">
        <v>0.014689934554063427</v>
      </c>
      <c r="I126">
        <v>0.1611676812171936</v>
      </c>
      <c r="J126">
        <v>0.611823736537203</v>
      </c>
      <c r="L126">
        <v>9695.71388727659</v>
      </c>
      <c r="M126">
        <v>8.478032222652093</v>
      </c>
      <c r="N126">
        <v>7.562760123014561</v>
      </c>
      <c r="O126">
        <v>15718.991468351202</v>
      </c>
      <c r="P126">
        <v>9.65675022789547</v>
      </c>
      <c r="Q126">
        <v>8.914889607216793</v>
      </c>
      <c r="S126">
        <f t="shared" si="6"/>
        <v>746580.2984141795</v>
      </c>
      <c r="T126">
        <f t="shared" si="7"/>
        <v>875769.969253328</v>
      </c>
      <c r="V126">
        <f t="shared" si="4"/>
        <v>0</v>
      </c>
      <c r="W126">
        <f t="shared" si="5"/>
        <v>1</v>
      </c>
    </row>
    <row r="127" spans="1:23" ht="12.75">
      <c r="A127">
        <v>122</v>
      </c>
      <c r="B127">
        <v>370.33495233751046</v>
      </c>
      <c r="C127">
        <v>2791.0668330211884</v>
      </c>
      <c r="D127">
        <v>1003.561606489015</v>
      </c>
      <c r="E127">
        <v>1102.3988492282742</v>
      </c>
      <c r="F127">
        <v>0.9752328395843506</v>
      </c>
      <c r="G127">
        <v>0.5991106033325195</v>
      </c>
      <c r="H127">
        <v>0.010091877719237629</v>
      </c>
      <c r="I127">
        <v>0.10742783546447754</v>
      </c>
      <c r="J127">
        <v>0.531500487770238</v>
      </c>
      <c r="L127">
        <v>9216.089931086964</v>
      </c>
      <c r="M127">
        <v>9.415978895074996</v>
      </c>
      <c r="N127">
        <v>8.334139577207972</v>
      </c>
      <c r="O127">
        <v>16204.424016947343</v>
      </c>
      <c r="P127">
        <v>10.140243730761528</v>
      </c>
      <c r="Q127">
        <v>9.332415212839361</v>
      </c>
      <c r="S127">
        <f t="shared" si="6"/>
        <v>824197.8677897103</v>
      </c>
      <c r="T127">
        <f t="shared" si="7"/>
        <v>917037.0972669887</v>
      </c>
      <c r="V127">
        <f t="shared" si="4"/>
        <v>0</v>
      </c>
      <c r="W127">
        <f t="shared" si="5"/>
        <v>1</v>
      </c>
    </row>
    <row r="128" spans="1:23" ht="12.75">
      <c r="A128">
        <v>123</v>
      </c>
      <c r="B128">
        <v>470.460202645055</v>
      </c>
      <c r="C128">
        <v>4232.079818802651</v>
      </c>
      <c r="D128">
        <v>924.4724114670923</v>
      </c>
      <c r="E128">
        <v>775.2327434030169</v>
      </c>
      <c r="F128">
        <v>0.8889007568359375</v>
      </c>
      <c r="G128">
        <v>0.6907510757446289</v>
      </c>
      <c r="H128">
        <v>0.009135946888986633</v>
      </c>
      <c r="I128">
        <v>0.14645949006080627</v>
      </c>
      <c r="J128">
        <v>0.5411604690064781</v>
      </c>
      <c r="L128">
        <v>11404.354565784888</v>
      </c>
      <c r="M128">
        <v>9.196194253866375</v>
      </c>
      <c r="N128">
        <v>7.812587128918776</v>
      </c>
      <c r="O128">
        <v>17451.580381968895</v>
      </c>
      <c r="P128">
        <v>10.038377318876346</v>
      </c>
      <c r="Q128">
        <v>8.691526733984801</v>
      </c>
      <c r="S128">
        <f t="shared" si="6"/>
        <v>769854.3583260927</v>
      </c>
      <c r="T128">
        <f t="shared" si="7"/>
        <v>851701.0930165113</v>
      </c>
      <c r="V128">
        <f t="shared" si="4"/>
        <v>0</v>
      </c>
      <c r="W128">
        <f t="shared" si="5"/>
        <v>1</v>
      </c>
    </row>
    <row r="129" spans="1:23" ht="12.75">
      <c r="A129">
        <v>124</v>
      </c>
      <c r="B129">
        <v>575.3433791373404</v>
      </c>
      <c r="C129">
        <v>3144.7480598891398</v>
      </c>
      <c r="D129">
        <v>1000.1827911657524</v>
      </c>
      <c r="E129">
        <v>969.2818163602926</v>
      </c>
      <c r="F129">
        <v>0.9516075551509857</v>
      </c>
      <c r="G129">
        <v>0.8220093250274658</v>
      </c>
      <c r="H129">
        <v>0.01556524923930397</v>
      </c>
      <c r="I129">
        <v>0.1228751540184021</v>
      </c>
      <c r="J129">
        <v>0.5482373706710955</v>
      </c>
      <c r="L129">
        <v>11863.496832119725</v>
      </c>
      <c r="M129">
        <v>8.765262978127023</v>
      </c>
      <c r="N129">
        <v>8.01231312627527</v>
      </c>
      <c r="O129">
        <v>18182.86499368875</v>
      </c>
      <c r="P129">
        <v>9.661159845084692</v>
      </c>
      <c r="Q129">
        <v>8.966306881726926</v>
      </c>
      <c r="S129">
        <f t="shared" si="6"/>
        <v>789367.8157954073</v>
      </c>
      <c r="T129">
        <f t="shared" si="7"/>
        <v>878447.8231790038</v>
      </c>
      <c r="V129">
        <f t="shared" si="4"/>
        <v>0</v>
      </c>
      <c r="W129">
        <f t="shared" si="5"/>
        <v>1</v>
      </c>
    </row>
    <row r="130" spans="1:23" ht="12.75">
      <c r="A130">
        <v>125</v>
      </c>
      <c r="B130">
        <v>713.0128891013856</v>
      </c>
      <c r="C130">
        <v>2455.1137511248626</v>
      </c>
      <c r="D130">
        <v>1003.1640882441043</v>
      </c>
      <c r="E130">
        <v>525.6802776233519</v>
      </c>
      <c r="F130">
        <v>0.9412580132484436</v>
      </c>
      <c r="G130">
        <v>0.7735950946807861</v>
      </c>
      <c r="H130">
        <v>0.01013445076164819</v>
      </c>
      <c r="I130">
        <v>0.11906427145004272</v>
      </c>
      <c r="J130">
        <v>0.4979283081023873</v>
      </c>
      <c r="L130">
        <v>10505.68052463203</v>
      </c>
      <c r="M130">
        <v>9.298401867916352</v>
      </c>
      <c r="N130">
        <v>8.39211805446425</v>
      </c>
      <c r="O130">
        <v>18348.745680450393</v>
      </c>
      <c r="P130">
        <v>10.002756801044313</v>
      </c>
      <c r="Q130">
        <v>9.167873623273646</v>
      </c>
      <c r="S130">
        <f t="shared" si="6"/>
        <v>828706.124921793</v>
      </c>
      <c r="T130">
        <f t="shared" si="7"/>
        <v>898438.6166469143</v>
      </c>
      <c r="V130">
        <f t="shared" si="4"/>
        <v>0</v>
      </c>
      <c r="W130">
        <f t="shared" si="5"/>
        <v>1</v>
      </c>
    </row>
    <row r="131" spans="1:23" ht="12.75">
      <c r="A131">
        <v>126</v>
      </c>
      <c r="B131">
        <v>356.2955714257</v>
      </c>
      <c r="C131">
        <v>3301.826757903449</v>
      </c>
      <c r="D131">
        <v>1005.2988027744259</v>
      </c>
      <c r="E131">
        <v>1107.4723323538942</v>
      </c>
      <c r="F131">
        <v>0.9412640929222107</v>
      </c>
      <c r="G131">
        <v>0.8482662439346313</v>
      </c>
      <c r="H131">
        <v>0.006283122705327923</v>
      </c>
      <c r="I131">
        <v>0.12323009967803955</v>
      </c>
      <c r="J131">
        <v>0.4516590812187685</v>
      </c>
      <c r="L131">
        <v>8549.797228731511</v>
      </c>
      <c r="M131">
        <v>9.773593011743912</v>
      </c>
      <c r="N131">
        <v>9.046622788656993</v>
      </c>
      <c r="O131">
        <v>16363.35197120701</v>
      </c>
      <c r="P131">
        <v>10.309323046987222</v>
      </c>
      <c r="Q131">
        <v>9.599623477676477</v>
      </c>
      <c r="S131">
        <f t="shared" si="6"/>
        <v>896112.4816369677</v>
      </c>
      <c r="T131">
        <f t="shared" si="7"/>
        <v>943598.9957964408</v>
      </c>
      <c r="V131">
        <f t="shared" si="4"/>
        <v>0</v>
      </c>
      <c r="W131">
        <f t="shared" si="5"/>
        <v>1</v>
      </c>
    </row>
    <row r="132" spans="1:23" ht="12.75">
      <c r="A132">
        <v>127</v>
      </c>
      <c r="B132">
        <v>590.8794259346766</v>
      </c>
      <c r="C132">
        <v>3029.937570535133</v>
      </c>
      <c r="D132">
        <v>951.3355787417161</v>
      </c>
      <c r="E132">
        <v>1015.0347251116261</v>
      </c>
      <c r="F132">
        <v>0.9910955429077148</v>
      </c>
      <c r="G132">
        <v>0.7317817211151123</v>
      </c>
      <c r="H132">
        <v>0.008043981658089864</v>
      </c>
      <c r="I132">
        <v>0.13488084077835083</v>
      </c>
      <c r="J132">
        <v>0.4743436019081826</v>
      </c>
      <c r="L132">
        <v>10191.444867267262</v>
      </c>
      <c r="M132">
        <v>9.427921129518872</v>
      </c>
      <c r="N132">
        <v>8.878822451244256</v>
      </c>
      <c r="O132">
        <v>17548.206553378503</v>
      </c>
      <c r="P132">
        <v>10.08387784070784</v>
      </c>
      <c r="Q132">
        <v>9.67538539126402</v>
      </c>
      <c r="S132">
        <f t="shared" si="6"/>
        <v>877690.8002571583</v>
      </c>
      <c r="T132">
        <f t="shared" si="7"/>
        <v>949990.3325730236</v>
      </c>
      <c r="V132">
        <f t="shared" si="4"/>
        <v>0</v>
      </c>
      <c r="W132">
        <f t="shared" si="5"/>
        <v>1</v>
      </c>
    </row>
    <row r="133" spans="1:23" ht="12.75">
      <c r="A133">
        <v>128</v>
      </c>
      <c r="B133">
        <v>408.11278458174127</v>
      </c>
      <c r="C133">
        <v>4119.4902343920785</v>
      </c>
      <c r="D133">
        <v>949.8904769720978</v>
      </c>
      <c r="E133">
        <v>929.5078686570487</v>
      </c>
      <c r="F133">
        <v>0.960744172334671</v>
      </c>
      <c r="G133">
        <v>0.77656090259552</v>
      </c>
      <c r="H133">
        <v>0.009777658328422978</v>
      </c>
      <c r="I133">
        <v>0.12816274166107178</v>
      </c>
      <c r="J133">
        <v>0.45824815171355443</v>
      </c>
      <c r="L133">
        <v>11560.346864218984</v>
      </c>
      <c r="M133">
        <v>9.258290677289278</v>
      </c>
      <c r="N133">
        <v>8.520668591679962</v>
      </c>
      <c r="O133">
        <v>17653.180919337203</v>
      </c>
      <c r="P133">
        <v>9.910136418919034</v>
      </c>
      <c r="Q133">
        <v>9.252870550039674</v>
      </c>
      <c r="S133">
        <f t="shared" si="6"/>
        <v>840506.5123037773</v>
      </c>
      <c r="T133">
        <f t="shared" si="7"/>
        <v>907633.8740846302</v>
      </c>
      <c r="V133">
        <f t="shared" si="4"/>
        <v>0</v>
      </c>
      <c r="W133">
        <f t="shared" si="5"/>
        <v>1</v>
      </c>
    </row>
    <row r="134" spans="1:23" ht="12.75">
      <c r="A134">
        <v>129</v>
      </c>
      <c r="B134">
        <v>417.78477802715975</v>
      </c>
      <c r="C134">
        <v>2685.6775798341096</v>
      </c>
      <c r="D134">
        <v>876.2536916119004</v>
      </c>
      <c r="E134">
        <v>950.3163202527539</v>
      </c>
      <c r="F134">
        <v>0.9428140819072723</v>
      </c>
      <c r="G134">
        <v>0.7520196437835693</v>
      </c>
      <c r="H134">
        <v>0.014438086612081078</v>
      </c>
      <c r="I134">
        <v>0.13790881633758545</v>
      </c>
      <c r="J134">
        <v>0.4872618860872478</v>
      </c>
      <c r="L134">
        <v>9183.26267834022</v>
      </c>
      <c r="M134">
        <v>8.702996982985468</v>
      </c>
      <c r="N134">
        <v>7.764118909238498</v>
      </c>
      <c r="O134">
        <v>14876.40733671812</v>
      </c>
      <c r="P134">
        <v>9.49996133159586</v>
      </c>
      <c r="Q134">
        <v>8.633034859837855</v>
      </c>
      <c r="S134">
        <f t="shared" si="6"/>
        <v>767228.6282455096</v>
      </c>
      <c r="T134">
        <f t="shared" si="7"/>
        <v>848427.0786470673</v>
      </c>
      <c r="V134">
        <f aca="true" t="shared" si="8" ref="V134:V197">IF(S134=MAX($S134:$T134),1,0)</f>
        <v>0</v>
      </c>
      <c r="W134">
        <f aca="true" t="shared" si="9" ref="W134:W197">IF(T134=MAX($S134:$T134),1,0)</f>
        <v>1</v>
      </c>
    </row>
    <row r="135" spans="1:23" ht="12.75">
      <c r="A135">
        <v>130</v>
      </c>
      <c r="B135">
        <v>487.62582338698155</v>
      </c>
      <c r="C135">
        <v>2445.6555306839527</v>
      </c>
      <c r="D135">
        <v>1187.4469591138118</v>
      </c>
      <c r="E135">
        <v>928.6613338049951</v>
      </c>
      <c r="F135">
        <v>0.9528819024562836</v>
      </c>
      <c r="G135">
        <v>0.7676527500152588</v>
      </c>
      <c r="H135">
        <v>0.01057749587151991</v>
      </c>
      <c r="I135">
        <v>0.16157811880111694</v>
      </c>
      <c r="J135">
        <v>0.5042823120659979</v>
      </c>
      <c r="L135">
        <v>8238.078541345616</v>
      </c>
      <c r="M135">
        <v>8.9072422674079</v>
      </c>
      <c r="N135">
        <v>8.145339323139192</v>
      </c>
      <c r="O135">
        <v>17497.830435410862</v>
      </c>
      <c r="P135">
        <v>9.746086883457819</v>
      </c>
      <c r="Q135">
        <v>9.050980880667101</v>
      </c>
      <c r="S135">
        <f aca="true" t="shared" si="10" ref="S135:S198">$T$1*N135-L135</f>
        <v>806295.8537725735</v>
      </c>
      <c r="T135">
        <f aca="true" t="shared" si="11" ref="T135:T198">$T$1*Q135-O135</f>
        <v>887600.2576312993</v>
      </c>
      <c r="V135">
        <f t="shared" si="8"/>
        <v>0</v>
      </c>
      <c r="W135">
        <f t="shared" si="9"/>
        <v>1</v>
      </c>
    </row>
    <row r="136" spans="1:23" ht="12.75">
      <c r="A136">
        <v>131</v>
      </c>
      <c r="B136">
        <v>633.8976970089739</v>
      </c>
      <c r="C136">
        <v>2891.900122813454</v>
      </c>
      <c r="D136">
        <v>1051.5876858112565</v>
      </c>
      <c r="E136">
        <v>1016.4797216970308</v>
      </c>
      <c r="F136">
        <v>0.9893983602523804</v>
      </c>
      <c r="G136">
        <v>0.7519799470901489</v>
      </c>
      <c r="H136">
        <v>0.009971499181099384</v>
      </c>
      <c r="I136">
        <v>0.16778510808944702</v>
      </c>
      <c r="J136">
        <v>0.6404575613342975</v>
      </c>
      <c r="L136">
        <v>9936.747797455891</v>
      </c>
      <c r="M136">
        <v>8.942607798959394</v>
      </c>
      <c r="N136">
        <v>8.430551522444908</v>
      </c>
      <c r="O136">
        <v>18364.455052833502</v>
      </c>
      <c r="P136">
        <v>10.10022576267988</v>
      </c>
      <c r="Q136">
        <v>9.76198604370216</v>
      </c>
      <c r="S136">
        <f t="shared" si="10"/>
        <v>833118.4044470349</v>
      </c>
      <c r="T136">
        <f t="shared" si="11"/>
        <v>957834.1493173825</v>
      </c>
      <c r="V136">
        <f t="shared" si="8"/>
        <v>0</v>
      </c>
      <c r="W136">
        <f t="shared" si="9"/>
        <v>1</v>
      </c>
    </row>
    <row r="137" spans="1:23" ht="12.75">
      <c r="A137">
        <v>132</v>
      </c>
      <c r="B137">
        <v>375.8663657894383</v>
      </c>
      <c r="C137">
        <v>2732.463249004456</v>
      </c>
      <c r="D137">
        <v>904.2926208130259</v>
      </c>
      <c r="E137">
        <v>953.5516060886739</v>
      </c>
      <c r="F137">
        <v>0.9652692675590515</v>
      </c>
      <c r="G137">
        <v>0.810042142868042</v>
      </c>
      <c r="H137">
        <v>0.009033252676936231</v>
      </c>
      <c r="I137">
        <v>0.19337880611419678</v>
      </c>
      <c r="J137">
        <v>0.6303579580182793</v>
      </c>
      <c r="L137">
        <v>7252.972840600255</v>
      </c>
      <c r="M137">
        <v>8.92725704591416</v>
      </c>
      <c r="N137">
        <v>8.379110876436576</v>
      </c>
      <c r="O137">
        <v>14306.141666709993</v>
      </c>
      <c r="P137">
        <v>10.08800889168171</v>
      </c>
      <c r="Q137">
        <v>9.60563639731095</v>
      </c>
      <c r="S137">
        <f t="shared" si="10"/>
        <v>830658.1148030573</v>
      </c>
      <c r="T137">
        <f t="shared" si="11"/>
        <v>946257.498064385</v>
      </c>
      <c r="V137">
        <f t="shared" si="8"/>
        <v>0</v>
      </c>
      <c r="W137">
        <f t="shared" si="9"/>
        <v>1</v>
      </c>
    </row>
    <row r="138" spans="1:23" ht="12.75">
      <c r="A138">
        <v>133</v>
      </c>
      <c r="B138">
        <v>315.680162240688</v>
      </c>
      <c r="C138">
        <v>2540.9683830763424</v>
      </c>
      <c r="D138">
        <v>965.5429347271272</v>
      </c>
      <c r="E138">
        <v>868.9817843931592</v>
      </c>
      <c r="F138">
        <v>0.9554736316204071</v>
      </c>
      <c r="G138">
        <v>0.6493773460388184</v>
      </c>
      <c r="H138">
        <v>0.0133925394428098</v>
      </c>
      <c r="I138">
        <v>0.1734662652015686</v>
      </c>
      <c r="J138">
        <v>0.5214056176743501</v>
      </c>
      <c r="L138">
        <v>7337.040867737959</v>
      </c>
      <c r="M138">
        <v>8.510187933014215</v>
      </c>
      <c r="N138">
        <v>7.532144965860324</v>
      </c>
      <c r="O138">
        <v>14060.627984660248</v>
      </c>
      <c r="P138">
        <v>9.463178157212699</v>
      </c>
      <c r="Q138">
        <v>8.621635846341476</v>
      </c>
      <c r="S138">
        <f t="shared" si="10"/>
        <v>745877.4557182945</v>
      </c>
      <c r="T138">
        <f t="shared" si="11"/>
        <v>848102.9566494874</v>
      </c>
      <c r="V138">
        <f t="shared" si="8"/>
        <v>0</v>
      </c>
      <c r="W138">
        <f t="shared" si="9"/>
        <v>1</v>
      </c>
    </row>
    <row r="139" spans="1:23" ht="12.75">
      <c r="A139">
        <v>134</v>
      </c>
      <c r="B139">
        <v>466.26772601514585</v>
      </c>
      <c r="C139">
        <v>3798.2383689621656</v>
      </c>
      <c r="D139">
        <v>1030.0811059686534</v>
      </c>
      <c r="E139">
        <v>1359.7564359029616</v>
      </c>
      <c r="F139">
        <v>0.9450508952140808</v>
      </c>
      <c r="G139">
        <v>0.8028645515441895</v>
      </c>
      <c r="H139">
        <v>0.011348475210121127</v>
      </c>
      <c r="I139">
        <v>0.13450008630752563</v>
      </c>
      <c r="J139">
        <v>0.42943252172700813</v>
      </c>
      <c r="L139">
        <v>11659.554815267848</v>
      </c>
      <c r="M139">
        <v>9.02882890118616</v>
      </c>
      <c r="N139">
        <v>8.231340427233832</v>
      </c>
      <c r="O139">
        <v>18436.206601729864</v>
      </c>
      <c r="P139">
        <v>9.668051640299769</v>
      </c>
      <c r="Q139">
        <v>8.909658303381576</v>
      </c>
      <c r="S139">
        <f t="shared" si="10"/>
        <v>811474.4879081154</v>
      </c>
      <c r="T139">
        <f t="shared" si="11"/>
        <v>872529.6237364277</v>
      </c>
      <c r="V139">
        <f t="shared" si="8"/>
        <v>0</v>
      </c>
      <c r="W139">
        <f t="shared" si="9"/>
        <v>1</v>
      </c>
    </row>
    <row r="140" spans="1:23" ht="12.75">
      <c r="A140">
        <v>135</v>
      </c>
      <c r="B140">
        <v>484.3924152492665</v>
      </c>
      <c r="C140">
        <v>3015.2773859174267</v>
      </c>
      <c r="D140">
        <v>1133.7689578999461</v>
      </c>
      <c r="E140">
        <v>1026.5855578005294</v>
      </c>
      <c r="F140">
        <v>0.9511297941207886</v>
      </c>
      <c r="G140">
        <v>0.8212171792984009</v>
      </c>
      <c r="H140">
        <v>0.008481087150556049</v>
      </c>
      <c r="I140">
        <v>0.15542840957641602</v>
      </c>
      <c r="J140">
        <v>0.5104680157566005</v>
      </c>
      <c r="L140">
        <v>9045.515753919613</v>
      </c>
      <c r="M140">
        <v>9.22591163422568</v>
      </c>
      <c r="N140">
        <v>8.55405294323177</v>
      </c>
      <c r="O140">
        <v>17945.256170880853</v>
      </c>
      <c r="P140">
        <v>10.009254010248213</v>
      </c>
      <c r="Q140">
        <v>9.374164429144606</v>
      </c>
      <c r="S140">
        <f t="shared" si="10"/>
        <v>846359.7785692575</v>
      </c>
      <c r="T140">
        <f t="shared" si="11"/>
        <v>919471.1867435798</v>
      </c>
      <c r="V140">
        <f t="shared" si="8"/>
        <v>0</v>
      </c>
      <c r="W140">
        <f t="shared" si="9"/>
        <v>1</v>
      </c>
    </row>
    <row r="141" spans="1:23" ht="12.75">
      <c r="A141">
        <v>136</v>
      </c>
      <c r="B141">
        <v>585.4991414774786</v>
      </c>
      <c r="C141">
        <v>4148.288316572207</v>
      </c>
      <c r="D141">
        <v>994.9872268402371</v>
      </c>
      <c r="E141">
        <v>1119.6115631968833</v>
      </c>
      <c r="F141">
        <v>0.9539698660373688</v>
      </c>
      <c r="G141">
        <v>0.735891580581665</v>
      </c>
      <c r="H141">
        <v>0.011578903157583594</v>
      </c>
      <c r="I141">
        <v>0.12425380945205688</v>
      </c>
      <c r="J141">
        <v>0.5131734175179309</v>
      </c>
      <c r="L141">
        <v>13589.673040559896</v>
      </c>
      <c r="M141">
        <v>9.098232030817165</v>
      </c>
      <c r="N141">
        <v>8.192687654793453</v>
      </c>
      <c r="O141">
        <v>19764.709546284634</v>
      </c>
      <c r="P141">
        <v>9.873964699184276</v>
      </c>
      <c r="Q141">
        <v>9.084398492011081</v>
      </c>
      <c r="S141">
        <f t="shared" si="10"/>
        <v>805679.0924387854</v>
      </c>
      <c r="T141">
        <f t="shared" si="11"/>
        <v>888675.1396548235</v>
      </c>
      <c r="V141">
        <f t="shared" si="8"/>
        <v>0</v>
      </c>
      <c r="W141">
        <f t="shared" si="9"/>
        <v>1</v>
      </c>
    </row>
    <row r="142" spans="1:23" ht="12.75">
      <c r="A142">
        <v>137</v>
      </c>
      <c r="B142">
        <v>573.6308617050474</v>
      </c>
      <c r="C142">
        <v>2600.378942766033</v>
      </c>
      <c r="D142">
        <v>1060.4256496454818</v>
      </c>
      <c r="E142">
        <v>785.498584645369</v>
      </c>
      <c r="F142">
        <v>0.9784898161888123</v>
      </c>
      <c r="G142">
        <v>0.8849625587463379</v>
      </c>
      <c r="H142">
        <v>0.012090854054176366</v>
      </c>
      <c r="I142">
        <v>0.14221686124801636</v>
      </c>
      <c r="J142">
        <v>0.4897976179978767</v>
      </c>
      <c r="L142">
        <v>9613.202570117837</v>
      </c>
      <c r="M142">
        <v>8.88523631670559</v>
      </c>
      <c r="N142">
        <v>8.496586703720466</v>
      </c>
      <c r="O142">
        <v>17430.410286445396</v>
      </c>
      <c r="P142">
        <v>9.672463789455595</v>
      </c>
      <c r="Q142">
        <v>9.323421721373611</v>
      </c>
      <c r="S142">
        <f t="shared" si="10"/>
        <v>840045.4678019286</v>
      </c>
      <c r="T142">
        <f t="shared" si="11"/>
        <v>914911.7618509157</v>
      </c>
      <c r="V142">
        <f t="shared" si="8"/>
        <v>0</v>
      </c>
      <c r="W142">
        <f t="shared" si="9"/>
        <v>1</v>
      </c>
    </row>
    <row r="143" spans="1:23" ht="12.75">
      <c r="A143">
        <v>138</v>
      </c>
      <c r="B143">
        <v>299.0601225415538</v>
      </c>
      <c r="C143">
        <v>2967.0269328152626</v>
      </c>
      <c r="D143">
        <v>974.3553315377972</v>
      </c>
      <c r="E143">
        <v>480.6071246947953</v>
      </c>
      <c r="F143">
        <v>0.9655742049217224</v>
      </c>
      <c r="G143">
        <v>0.7796740531921387</v>
      </c>
      <c r="H143">
        <v>0.009343057114072748</v>
      </c>
      <c r="I143">
        <v>0.14764362573623657</v>
      </c>
      <c r="J143">
        <v>0.48505465660863767</v>
      </c>
      <c r="L143">
        <v>7773.648193148984</v>
      </c>
      <c r="M143">
        <v>9.160603998545524</v>
      </c>
      <c r="N143">
        <v>8.503563060752553</v>
      </c>
      <c r="O143">
        <v>14850.843198209588</v>
      </c>
      <c r="P143">
        <v>9.900450764272584</v>
      </c>
      <c r="Q143">
        <v>9.323268337257206</v>
      </c>
      <c r="S143">
        <f t="shared" si="10"/>
        <v>842582.6578821063</v>
      </c>
      <c r="T143">
        <f t="shared" si="11"/>
        <v>917475.990527511</v>
      </c>
      <c r="V143">
        <f t="shared" si="8"/>
        <v>0</v>
      </c>
      <c r="W143">
        <f t="shared" si="9"/>
        <v>1</v>
      </c>
    </row>
    <row r="144" spans="1:23" ht="12.75">
      <c r="A144">
        <v>139</v>
      </c>
      <c r="B144">
        <v>604.7143094613289</v>
      </c>
      <c r="C144">
        <v>2137.4865264056225</v>
      </c>
      <c r="D144">
        <v>940.7558342893669</v>
      </c>
      <c r="E144">
        <v>1060.2320096597578</v>
      </c>
      <c r="F144">
        <v>0.984192430973053</v>
      </c>
      <c r="G144">
        <v>0.8428678512573242</v>
      </c>
      <c r="H144">
        <v>0.011282583683874029</v>
      </c>
      <c r="I144">
        <v>0.11420506238937378</v>
      </c>
      <c r="J144">
        <v>0.4403250052809893</v>
      </c>
      <c r="L144">
        <v>9390.990464706856</v>
      </c>
      <c r="M144">
        <v>9.226491950551091</v>
      </c>
      <c r="N144">
        <v>8.754936487700038</v>
      </c>
      <c r="O144">
        <v>16417.794977381538</v>
      </c>
      <c r="P144">
        <v>9.832729421953088</v>
      </c>
      <c r="Q144">
        <v>9.43519608428292</v>
      </c>
      <c r="S144">
        <f t="shared" si="10"/>
        <v>866102.6583052968</v>
      </c>
      <c r="T144">
        <f t="shared" si="11"/>
        <v>927101.8134509104</v>
      </c>
      <c r="V144">
        <f t="shared" si="8"/>
        <v>0</v>
      </c>
      <c r="W144">
        <f t="shared" si="9"/>
        <v>1</v>
      </c>
    </row>
    <row r="145" spans="1:23" ht="12.75">
      <c r="A145">
        <v>140</v>
      </c>
      <c r="B145">
        <v>447.8475346053484</v>
      </c>
      <c r="C145">
        <v>2337.262536738551</v>
      </c>
      <c r="D145">
        <v>1063.707939078829</v>
      </c>
      <c r="E145">
        <v>1223.156556340522</v>
      </c>
      <c r="F145">
        <v>0.9771276116371155</v>
      </c>
      <c r="G145">
        <v>0.7768821716308594</v>
      </c>
      <c r="H145">
        <v>0.010805988507569956</v>
      </c>
      <c r="I145">
        <v>0.11117446422576904</v>
      </c>
      <c r="J145">
        <v>0.5334463341131976</v>
      </c>
      <c r="L145">
        <v>8806.37616739052</v>
      </c>
      <c r="M145">
        <v>9.304699030503688</v>
      </c>
      <c r="N145">
        <v>8.633204914427674</v>
      </c>
      <c r="O145">
        <v>16666.25533977979</v>
      </c>
      <c r="P145">
        <v>10.061061789914758</v>
      </c>
      <c r="Q145">
        <v>9.527269449729086</v>
      </c>
      <c r="S145">
        <f t="shared" si="10"/>
        <v>854514.115275377</v>
      </c>
      <c r="T145">
        <f t="shared" si="11"/>
        <v>936060.6896331288</v>
      </c>
      <c r="V145">
        <f t="shared" si="8"/>
        <v>0</v>
      </c>
      <c r="W145">
        <f t="shared" si="9"/>
        <v>1</v>
      </c>
    </row>
    <row r="146" spans="1:23" ht="12.75">
      <c r="A146">
        <v>141</v>
      </c>
      <c r="B146">
        <v>439.3897733238425</v>
      </c>
      <c r="C146">
        <v>2952.3327090480707</v>
      </c>
      <c r="D146">
        <v>1043.1159769405426</v>
      </c>
      <c r="E146">
        <v>1110.9095419981895</v>
      </c>
      <c r="F146">
        <v>0.9205820560455322</v>
      </c>
      <c r="G146">
        <v>0.8809747695922852</v>
      </c>
      <c r="H146">
        <v>0.011732247838365403</v>
      </c>
      <c r="I146">
        <v>0.15187054872512817</v>
      </c>
      <c r="J146">
        <v>0.5265233717033303</v>
      </c>
      <c r="L146">
        <v>9268.648812808733</v>
      </c>
      <c r="M146">
        <v>8.845036586593482</v>
      </c>
      <c r="N146">
        <v>8.063088018365615</v>
      </c>
      <c r="O146">
        <v>16666.132329542284</v>
      </c>
      <c r="P146">
        <v>9.731576575590909</v>
      </c>
      <c r="Q146">
        <v>8.904592690108554</v>
      </c>
      <c r="S146">
        <f t="shared" si="10"/>
        <v>797040.1530237528</v>
      </c>
      <c r="T146">
        <f t="shared" si="11"/>
        <v>873793.1366813132</v>
      </c>
      <c r="V146">
        <f t="shared" si="8"/>
        <v>0</v>
      </c>
      <c r="W146">
        <f t="shared" si="9"/>
        <v>1</v>
      </c>
    </row>
    <row r="147" spans="1:23" ht="12.75">
      <c r="A147">
        <v>142</v>
      </c>
      <c r="B147">
        <v>426.0063919377767</v>
      </c>
      <c r="C147">
        <v>2757.107079385348</v>
      </c>
      <c r="D147">
        <v>977.3067948121891</v>
      </c>
      <c r="E147">
        <v>911.3933419486432</v>
      </c>
      <c r="F147">
        <v>0.9662404656410217</v>
      </c>
      <c r="G147">
        <v>0.7928082942962646</v>
      </c>
      <c r="H147">
        <v>0.013606508769718428</v>
      </c>
      <c r="I147">
        <v>0.14597725868225098</v>
      </c>
      <c r="J147">
        <v>0.47871946778720836</v>
      </c>
      <c r="L147">
        <v>9094.358739009693</v>
      </c>
      <c r="M147">
        <v>8.704520737914976</v>
      </c>
      <c r="N147">
        <v>8.031568425508333</v>
      </c>
      <c r="O147">
        <v>15713.83093092179</v>
      </c>
      <c r="P147">
        <v>9.495921902533357</v>
      </c>
      <c r="Q147">
        <v>8.896786396001128</v>
      </c>
      <c r="S147">
        <f t="shared" si="10"/>
        <v>794062.4838118235</v>
      </c>
      <c r="T147">
        <f t="shared" si="11"/>
        <v>873964.808669191</v>
      </c>
      <c r="V147">
        <f t="shared" si="8"/>
        <v>0</v>
      </c>
      <c r="W147">
        <f t="shared" si="9"/>
        <v>1</v>
      </c>
    </row>
    <row r="148" spans="1:23" ht="12.75">
      <c r="A148">
        <v>143</v>
      </c>
      <c r="B148">
        <v>418.4300917869991</v>
      </c>
      <c r="C148">
        <v>3961.0753473708837</v>
      </c>
      <c r="D148">
        <v>862.1087543506706</v>
      </c>
      <c r="E148">
        <v>922.5077774774304</v>
      </c>
      <c r="F148">
        <v>0.9713276624679565</v>
      </c>
      <c r="G148">
        <v>0.7595876455307007</v>
      </c>
      <c r="H148">
        <v>0.008875889914611145</v>
      </c>
      <c r="I148">
        <v>0.15233802795410156</v>
      </c>
      <c r="J148">
        <v>0.4872353784265668</v>
      </c>
      <c r="L148">
        <v>10329.804029596093</v>
      </c>
      <c r="M148">
        <v>9.1906365270022</v>
      </c>
      <c r="N148">
        <v>8.55435523037029</v>
      </c>
      <c r="O148">
        <v>16122.607913839764</v>
      </c>
      <c r="P148">
        <v>9.933573203023927</v>
      </c>
      <c r="Q148">
        <v>9.39339059657497</v>
      </c>
      <c r="S148">
        <f t="shared" si="10"/>
        <v>845105.7190074329</v>
      </c>
      <c r="T148">
        <f t="shared" si="11"/>
        <v>923216.4517436574</v>
      </c>
      <c r="V148">
        <f t="shared" si="8"/>
        <v>0</v>
      </c>
      <c r="W148">
        <f t="shared" si="9"/>
        <v>1</v>
      </c>
    </row>
    <row r="149" spans="1:23" ht="12.75">
      <c r="A149">
        <v>144</v>
      </c>
      <c r="B149">
        <v>455.8175635797039</v>
      </c>
      <c r="C149">
        <v>2822.521807729011</v>
      </c>
      <c r="D149">
        <v>1019.0530202404175</v>
      </c>
      <c r="E149">
        <v>499.54002253051647</v>
      </c>
      <c r="F149">
        <v>0.9723415374755859</v>
      </c>
      <c r="G149">
        <v>0.8943367004394531</v>
      </c>
      <c r="H149">
        <v>0.012251578257012601</v>
      </c>
      <c r="I149">
        <v>0.12962347269058228</v>
      </c>
      <c r="J149">
        <v>0.4925279006668322</v>
      </c>
      <c r="L149">
        <v>9531.265066542664</v>
      </c>
      <c r="M149">
        <v>8.981165492926003</v>
      </c>
      <c r="N149">
        <v>8.558317204730166</v>
      </c>
      <c r="O149">
        <v>16616.274352421537</v>
      </c>
      <c r="P149">
        <v>9.741758096064737</v>
      </c>
      <c r="Q149">
        <v>9.348138099619025</v>
      </c>
      <c r="S149">
        <f t="shared" si="10"/>
        <v>846300.455406474</v>
      </c>
      <c r="T149">
        <f t="shared" si="11"/>
        <v>918197.5356094809</v>
      </c>
      <c r="V149">
        <f t="shared" si="8"/>
        <v>0</v>
      </c>
      <c r="W149">
        <f t="shared" si="9"/>
        <v>1</v>
      </c>
    </row>
    <row r="150" spans="1:23" ht="12.75">
      <c r="A150">
        <v>145</v>
      </c>
      <c r="B150">
        <v>498.7434144139654</v>
      </c>
      <c r="C150">
        <v>3127.529360691795</v>
      </c>
      <c r="D150">
        <v>1006.8558427352245</v>
      </c>
      <c r="E150">
        <v>1132.7889530770076</v>
      </c>
      <c r="F150">
        <v>0.9502091109752655</v>
      </c>
      <c r="G150">
        <v>0.6115908622741699</v>
      </c>
      <c r="H150">
        <v>0.014920169555686208</v>
      </c>
      <c r="I150">
        <v>0.1890660524368286</v>
      </c>
      <c r="J150">
        <v>0.48003345260685193</v>
      </c>
      <c r="L150">
        <v>9611.055739814596</v>
      </c>
      <c r="M150">
        <v>8.252596452178578</v>
      </c>
      <c r="N150">
        <v>7.187180184121545</v>
      </c>
      <c r="O150">
        <v>16424.85761419604</v>
      </c>
      <c r="P150">
        <v>9.150474277035016</v>
      </c>
      <c r="Q150">
        <v>8.206530186321332</v>
      </c>
      <c r="S150">
        <f t="shared" si="10"/>
        <v>709106.9626723399</v>
      </c>
      <c r="T150">
        <f t="shared" si="11"/>
        <v>804228.1610179372</v>
      </c>
      <c r="V150">
        <f t="shared" si="8"/>
        <v>0</v>
      </c>
      <c r="W150">
        <f t="shared" si="9"/>
        <v>1</v>
      </c>
    </row>
    <row r="151" spans="1:23" ht="12.75">
      <c r="A151">
        <v>146</v>
      </c>
      <c r="B151">
        <v>465.87942204587466</v>
      </c>
      <c r="C151">
        <v>2920.738256652012</v>
      </c>
      <c r="D151">
        <v>933.1223728368905</v>
      </c>
      <c r="E151">
        <v>698.4224123685633</v>
      </c>
      <c r="F151">
        <v>0.9279962778091431</v>
      </c>
      <c r="G151">
        <v>0.7467668056488037</v>
      </c>
      <c r="H151">
        <v>0.009365790694785268</v>
      </c>
      <c r="I151">
        <v>0.14851713180541992</v>
      </c>
      <c r="J151">
        <v>0.5290517228483823</v>
      </c>
      <c r="L151">
        <v>8955.68307099625</v>
      </c>
      <c r="M151">
        <v>9.151427685785555</v>
      </c>
      <c r="N151">
        <v>8.160132017879821</v>
      </c>
      <c r="O151">
        <v>15912.465723163936</v>
      </c>
      <c r="P151">
        <v>9.98115410444414</v>
      </c>
      <c r="Q151">
        <v>9.045192910460623</v>
      </c>
      <c r="S151">
        <f t="shared" si="10"/>
        <v>807057.518716986</v>
      </c>
      <c r="T151">
        <f t="shared" si="11"/>
        <v>888606.8253228983</v>
      </c>
      <c r="V151">
        <f t="shared" si="8"/>
        <v>0</v>
      </c>
      <c r="W151">
        <f t="shared" si="9"/>
        <v>1</v>
      </c>
    </row>
    <row r="152" spans="1:23" ht="12.75">
      <c r="A152">
        <v>147</v>
      </c>
      <c r="B152">
        <v>447.1602076536665</v>
      </c>
      <c r="C152">
        <v>3117.5223352240064</v>
      </c>
      <c r="D152">
        <v>1050.5501578358735</v>
      </c>
      <c r="E152">
        <v>1209.7911405925965</v>
      </c>
      <c r="F152">
        <v>0.9597139656543732</v>
      </c>
      <c r="G152">
        <v>0.729766845703125</v>
      </c>
      <c r="H152">
        <v>0.011129595785459516</v>
      </c>
      <c r="I152">
        <v>0.19853615760803223</v>
      </c>
      <c r="J152">
        <v>0.4614517919581534</v>
      </c>
      <c r="L152">
        <v>8682.010148376534</v>
      </c>
      <c r="M152">
        <v>8.611047603760762</v>
      </c>
      <c r="N152">
        <v>7.882431982337317</v>
      </c>
      <c r="O152">
        <v>16389.515992187105</v>
      </c>
      <c r="P152">
        <v>9.434927172622066</v>
      </c>
      <c r="Q152">
        <v>8.775590429883149</v>
      </c>
      <c r="S152">
        <f t="shared" si="10"/>
        <v>779561.1880853551</v>
      </c>
      <c r="T152">
        <f t="shared" si="11"/>
        <v>861169.5269961278</v>
      </c>
      <c r="V152">
        <f t="shared" si="8"/>
        <v>0</v>
      </c>
      <c r="W152">
        <f t="shared" si="9"/>
        <v>1</v>
      </c>
    </row>
    <row r="153" spans="1:23" ht="12.75">
      <c r="A153">
        <v>148</v>
      </c>
      <c r="B153">
        <v>591.4934144176118</v>
      </c>
      <c r="C153">
        <v>2788.1220176297747</v>
      </c>
      <c r="D153">
        <v>1003.9589222995376</v>
      </c>
      <c r="E153">
        <v>778.157096125248</v>
      </c>
      <c r="F153">
        <v>0.928119421005249</v>
      </c>
      <c r="G153">
        <v>0.729649543762207</v>
      </c>
      <c r="H153">
        <v>0.007012299179840991</v>
      </c>
      <c r="I153">
        <v>0.12916100025177002</v>
      </c>
      <c r="J153">
        <v>0.6789477485726185</v>
      </c>
      <c r="L153">
        <v>9609.56270028943</v>
      </c>
      <c r="M153">
        <v>9.619080136019805</v>
      </c>
      <c r="N153">
        <v>8.588976841763062</v>
      </c>
      <c r="O153">
        <v>17914.32450433469</v>
      </c>
      <c r="P153">
        <v>10.58156101440655</v>
      </c>
      <c r="Q153">
        <v>9.662574420640805</v>
      </c>
      <c r="S153">
        <f t="shared" si="10"/>
        <v>849288.1214760167</v>
      </c>
      <c r="T153">
        <f t="shared" si="11"/>
        <v>948343.1175597458</v>
      </c>
      <c r="V153">
        <f t="shared" si="8"/>
        <v>0</v>
      </c>
      <c r="W153">
        <f t="shared" si="9"/>
        <v>1</v>
      </c>
    </row>
    <row r="154" spans="1:23" ht="12.75">
      <c r="A154">
        <v>149</v>
      </c>
      <c r="B154">
        <v>658.6449362946219</v>
      </c>
      <c r="C154">
        <v>2533.7421196976484</v>
      </c>
      <c r="D154">
        <v>827.8497801269741</v>
      </c>
      <c r="E154">
        <v>1595.2883417048524</v>
      </c>
      <c r="F154">
        <v>0.9670694470405579</v>
      </c>
      <c r="G154">
        <v>0.7082598209381104</v>
      </c>
      <c r="H154">
        <v>0.011363622353440565</v>
      </c>
      <c r="I154">
        <v>0.1732826828956604</v>
      </c>
      <c r="J154">
        <v>0.4557868655244706</v>
      </c>
      <c r="L154">
        <v>9684.88995008134</v>
      </c>
      <c r="M154">
        <v>8.734112869036903</v>
      </c>
      <c r="N154">
        <v>7.973484932894183</v>
      </c>
      <c r="O154">
        <v>15912.787126877225</v>
      </c>
      <c r="P154">
        <v>9.506263295028706</v>
      </c>
      <c r="Q154">
        <v>8.844839613056518</v>
      </c>
      <c r="S154">
        <f t="shared" si="10"/>
        <v>787663.6033393369</v>
      </c>
      <c r="T154">
        <f t="shared" si="11"/>
        <v>868571.1741787746</v>
      </c>
      <c r="V154">
        <f t="shared" si="8"/>
        <v>0</v>
      </c>
      <c r="W154">
        <f t="shared" si="9"/>
        <v>1</v>
      </c>
    </row>
    <row r="155" spans="1:23" ht="12.75">
      <c r="A155">
        <v>150</v>
      </c>
      <c r="B155">
        <v>655.5524532096576</v>
      </c>
      <c r="C155">
        <v>3202.1069350420066</v>
      </c>
      <c r="D155">
        <v>869.8875068803075</v>
      </c>
      <c r="E155">
        <v>1280.0220561414412</v>
      </c>
      <c r="F155">
        <v>0.9505912065505981</v>
      </c>
      <c r="G155">
        <v>0.7922356128692627</v>
      </c>
      <c r="H155">
        <v>0.010872650841185359</v>
      </c>
      <c r="I155">
        <v>0.11597037315368652</v>
      </c>
      <c r="J155">
        <v>0.46225696406602634</v>
      </c>
      <c r="L155">
        <v>12124.349757105356</v>
      </c>
      <c r="M155">
        <v>9.249836326031307</v>
      </c>
      <c r="N155">
        <v>8.436698146491121</v>
      </c>
      <c r="O155">
        <v>18059.313236395406</v>
      </c>
      <c r="P155">
        <v>9.893780908967148</v>
      </c>
      <c r="Q155">
        <v>9.147514543499424</v>
      </c>
      <c r="S155">
        <f t="shared" si="10"/>
        <v>831545.4648920068</v>
      </c>
      <c r="T155">
        <f t="shared" si="11"/>
        <v>896692.141113547</v>
      </c>
      <c r="V155">
        <f t="shared" si="8"/>
        <v>0</v>
      </c>
      <c r="W155">
        <f t="shared" si="9"/>
        <v>1</v>
      </c>
    </row>
    <row r="156" spans="1:23" ht="12.75">
      <c r="A156">
        <v>151</v>
      </c>
      <c r="B156">
        <v>545.0949282066626</v>
      </c>
      <c r="C156">
        <v>2907.2450550602534</v>
      </c>
      <c r="D156">
        <v>984.9450599727809</v>
      </c>
      <c r="E156">
        <v>595.7567160287356</v>
      </c>
      <c r="F156">
        <v>0.9530760049819946</v>
      </c>
      <c r="G156">
        <v>0.5697174072265625</v>
      </c>
      <c r="H156">
        <v>0.011077089896157775</v>
      </c>
      <c r="I156">
        <v>0.12308943271636963</v>
      </c>
      <c r="J156">
        <v>0.4939562353709573</v>
      </c>
      <c r="L156">
        <v>10349.278814961994</v>
      </c>
      <c r="M156">
        <v>9.16033894833494</v>
      </c>
      <c r="N156">
        <v>7.887430615157989</v>
      </c>
      <c r="O156">
        <v>17359.09600260328</v>
      </c>
      <c r="P156">
        <v>9.886766066623938</v>
      </c>
      <c r="Q156">
        <v>8.832963470666652</v>
      </c>
      <c r="S156">
        <f t="shared" si="10"/>
        <v>778393.7827008369</v>
      </c>
      <c r="T156">
        <f t="shared" si="11"/>
        <v>865937.2510640619</v>
      </c>
      <c r="V156">
        <f t="shared" si="8"/>
        <v>0</v>
      </c>
      <c r="W156">
        <f t="shared" si="9"/>
        <v>1</v>
      </c>
    </row>
    <row r="157" spans="1:23" ht="12.75">
      <c r="A157">
        <v>152</v>
      </c>
      <c r="B157">
        <v>625.8993403080954</v>
      </c>
      <c r="C157">
        <v>1813.4128620822958</v>
      </c>
      <c r="D157">
        <v>1111.5415245269505</v>
      </c>
      <c r="E157">
        <v>800.895309523102</v>
      </c>
      <c r="F157">
        <v>0.9177308082580566</v>
      </c>
      <c r="G157">
        <v>0.88665771484375</v>
      </c>
      <c r="H157">
        <v>0.010061947604267119</v>
      </c>
      <c r="I157">
        <v>0.16998666524887085</v>
      </c>
      <c r="J157">
        <v>0.45072161765360874</v>
      </c>
      <c r="L157">
        <v>7898.49887192397</v>
      </c>
      <c r="M157">
        <v>8.916822030014059</v>
      </c>
      <c r="N157">
        <v>8.1288392680632</v>
      </c>
      <c r="O157">
        <v>17037.168331264773</v>
      </c>
      <c r="P157">
        <v>9.650176372468849</v>
      </c>
      <c r="Q157">
        <v>8.816629442083912</v>
      </c>
      <c r="S157">
        <f t="shared" si="10"/>
        <v>804985.427934396</v>
      </c>
      <c r="T157">
        <f t="shared" si="11"/>
        <v>864625.7758771264</v>
      </c>
      <c r="V157">
        <f t="shared" si="8"/>
        <v>0</v>
      </c>
      <c r="W157">
        <f t="shared" si="9"/>
        <v>1</v>
      </c>
    </row>
    <row r="158" spans="1:23" ht="12.75">
      <c r="A158">
        <v>153</v>
      </c>
      <c r="B158">
        <v>417.81163239387445</v>
      </c>
      <c r="C158">
        <v>2618.9561274235994</v>
      </c>
      <c r="D158">
        <v>1071.9154903129156</v>
      </c>
      <c r="E158">
        <v>811.4330391453416</v>
      </c>
      <c r="F158">
        <v>0.934886634349823</v>
      </c>
      <c r="G158">
        <v>0.6901992559432983</v>
      </c>
      <c r="H158">
        <v>0.009872873223352596</v>
      </c>
      <c r="I158">
        <v>0.16673773527145386</v>
      </c>
      <c r="J158">
        <v>0.5878464898202884</v>
      </c>
      <c r="L158">
        <v>7847.297406753804</v>
      </c>
      <c r="M158">
        <v>8.96221450946258</v>
      </c>
      <c r="N158">
        <v>7.948984618800078</v>
      </c>
      <c r="O158">
        <v>16219.678349954784</v>
      </c>
      <c r="P158">
        <v>9.984193239381838</v>
      </c>
      <c r="Q158">
        <v>9.073644743639477</v>
      </c>
      <c r="S158">
        <f t="shared" si="10"/>
        <v>787051.164473254</v>
      </c>
      <c r="T158">
        <f t="shared" si="11"/>
        <v>891144.7960139929</v>
      </c>
      <c r="V158">
        <f t="shared" si="8"/>
        <v>0</v>
      </c>
      <c r="W158">
        <f t="shared" si="9"/>
        <v>1</v>
      </c>
    </row>
    <row r="159" spans="1:23" ht="12.75">
      <c r="A159">
        <v>154</v>
      </c>
      <c r="B159">
        <v>313.046252761755</v>
      </c>
      <c r="C159">
        <v>2307.351555623084</v>
      </c>
      <c r="D159">
        <v>946.0374375457479</v>
      </c>
      <c r="E159">
        <v>896.4449048784747</v>
      </c>
      <c r="F159">
        <v>0.9844661355018616</v>
      </c>
      <c r="G159">
        <v>0.7654323577880859</v>
      </c>
      <c r="H159">
        <v>0.009771823997419698</v>
      </c>
      <c r="I159">
        <v>0.1334223747253418</v>
      </c>
      <c r="J159">
        <v>0.4564665534089282</v>
      </c>
      <c r="L159">
        <v>7085.957104439917</v>
      </c>
      <c r="M159">
        <v>9.21535842294313</v>
      </c>
      <c r="N159">
        <v>8.636907118728613</v>
      </c>
      <c r="O159">
        <v>14104.007493877292</v>
      </c>
      <c r="P159">
        <v>9.877038603586273</v>
      </c>
      <c r="Q159">
        <v>9.41077996274493</v>
      </c>
      <c r="S159">
        <f t="shared" si="10"/>
        <v>856604.7547684214</v>
      </c>
      <c r="T159">
        <f t="shared" si="11"/>
        <v>926973.9887806157</v>
      </c>
      <c r="V159">
        <f t="shared" si="8"/>
        <v>0</v>
      </c>
      <c r="W159">
        <f t="shared" si="9"/>
        <v>1</v>
      </c>
    </row>
    <row r="160" spans="1:23" ht="12.75">
      <c r="A160">
        <v>155</v>
      </c>
      <c r="B160">
        <v>352.05028347518066</v>
      </c>
      <c r="C160">
        <v>2711.5009933010424</v>
      </c>
      <c r="D160">
        <v>1043.909782232592</v>
      </c>
      <c r="E160">
        <v>1588.2083727547088</v>
      </c>
      <c r="F160">
        <v>0.9751603007316589</v>
      </c>
      <c r="G160">
        <v>0.7205253839492798</v>
      </c>
      <c r="H160">
        <v>0.009257806457923363</v>
      </c>
      <c r="I160">
        <v>0.0978846549987793</v>
      </c>
      <c r="J160">
        <v>0.49411112104308336</v>
      </c>
      <c r="L160">
        <v>9066.207456995055</v>
      </c>
      <c r="M160">
        <v>9.602650070814338</v>
      </c>
      <c r="N160">
        <v>8.788456775736515</v>
      </c>
      <c r="O160">
        <v>16512.58472304803</v>
      </c>
      <c r="P160">
        <v>10.211686332173803</v>
      </c>
      <c r="Q160">
        <v>9.567254784361767</v>
      </c>
      <c r="S160">
        <f t="shared" si="10"/>
        <v>869779.4701166565</v>
      </c>
      <c r="T160">
        <f t="shared" si="11"/>
        <v>940212.8937131286</v>
      </c>
      <c r="V160">
        <f t="shared" si="8"/>
        <v>0</v>
      </c>
      <c r="W160">
        <f t="shared" si="9"/>
        <v>1</v>
      </c>
    </row>
    <row r="161" spans="1:23" ht="12.75">
      <c r="A161">
        <v>156</v>
      </c>
      <c r="B161">
        <v>532.8921635793531</v>
      </c>
      <c r="C161">
        <v>2367.864649967649</v>
      </c>
      <c r="D161">
        <v>1096.5395346022988</v>
      </c>
      <c r="E161">
        <v>974.0956630913652</v>
      </c>
      <c r="F161">
        <v>0.9351295232772827</v>
      </c>
      <c r="G161">
        <v>0.8078029155731201</v>
      </c>
      <c r="H161">
        <v>0.01264967684948556</v>
      </c>
      <c r="I161">
        <v>0.1187887191772461</v>
      </c>
      <c r="J161">
        <v>0.512787114198845</v>
      </c>
      <c r="L161">
        <v>9454.979941745365</v>
      </c>
      <c r="M161">
        <v>9.050545617925824</v>
      </c>
      <c r="N161">
        <v>8.161087820553716</v>
      </c>
      <c r="O161">
        <v>17421.57080515022</v>
      </c>
      <c r="P161">
        <v>9.82342317601628</v>
      </c>
      <c r="Q161">
        <v>8.975244090364416</v>
      </c>
      <c r="S161">
        <f t="shared" si="10"/>
        <v>806653.8021136262</v>
      </c>
      <c r="T161">
        <f t="shared" si="11"/>
        <v>880102.8382312914</v>
      </c>
      <c r="V161">
        <f t="shared" si="8"/>
        <v>0</v>
      </c>
      <c r="W161">
        <f t="shared" si="9"/>
        <v>1</v>
      </c>
    </row>
    <row r="162" spans="1:23" ht="12.75">
      <c r="A162">
        <v>157</v>
      </c>
      <c r="B162">
        <v>360.07226959766945</v>
      </c>
      <c r="C162">
        <v>2850.9211228467193</v>
      </c>
      <c r="D162">
        <v>1071.432611248808</v>
      </c>
      <c r="E162">
        <v>1322.0455151285641</v>
      </c>
      <c r="F162">
        <v>0.9560708999633789</v>
      </c>
      <c r="G162">
        <v>0.6941639184951782</v>
      </c>
      <c r="H162">
        <v>0.009759902580314296</v>
      </c>
      <c r="I162">
        <v>0.1808355450630188</v>
      </c>
      <c r="J162">
        <v>0.47346484229841157</v>
      </c>
      <c r="L162">
        <v>7735.863633111405</v>
      </c>
      <c r="M162">
        <v>8.891523186753298</v>
      </c>
      <c r="N162">
        <v>8.065911282703984</v>
      </c>
      <c r="O162">
        <v>15814.86841381339</v>
      </c>
      <c r="P162">
        <v>9.685448703865257</v>
      </c>
      <c r="Q162">
        <v>8.952017552981728</v>
      </c>
      <c r="S162">
        <f t="shared" si="10"/>
        <v>798855.2646372871</v>
      </c>
      <c r="T162">
        <f t="shared" si="11"/>
        <v>879386.8868843593</v>
      </c>
      <c r="V162">
        <f t="shared" si="8"/>
        <v>0</v>
      </c>
      <c r="W162">
        <f t="shared" si="9"/>
        <v>1</v>
      </c>
    </row>
    <row r="163" spans="1:23" ht="12.75">
      <c r="A163">
        <v>158</v>
      </c>
      <c r="B163">
        <v>707.0921687216687</v>
      </c>
      <c r="C163">
        <v>2625.4996072639096</v>
      </c>
      <c r="D163">
        <v>1101.2171494016675</v>
      </c>
      <c r="E163">
        <v>1051.1379035353652</v>
      </c>
      <c r="F163">
        <v>0.9496273100376129</v>
      </c>
      <c r="G163">
        <v>0.8335044384002686</v>
      </c>
      <c r="H163">
        <v>0.010931331343181356</v>
      </c>
      <c r="I163">
        <v>0.10973691940307617</v>
      </c>
      <c r="J163">
        <v>0.4607927462014843</v>
      </c>
      <c r="L163">
        <v>11294.240766263201</v>
      </c>
      <c r="M163">
        <v>9.307039900410066</v>
      </c>
      <c r="N163">
        <v>8.569100168459597</v>
      </c>
      <c r="O163">
        <v>19522.18579828976</v>
      </c>
      <c r="P163">
        <v>9.930549425782552</v>
      </c>
      <c r="Q163">
        <v>9.235481650024719</v>
      </c>
      <c r="S163">
        <f t="shared" si="10"/>
        <v>845615.7760796965</v>
      </c>
      <c r="T163">
        <f t="shared" si="11"/>
        <v>904025.9792041822</v>
      </c>
      <c r="V163">
        <f t="shared" si="8"/>
        <v>0</v>
      </c>
      <c r="W163">
        <f t="shared" si="9"/>
        <v>1</v>
      </c>
    </row>
    <row r="164" spans="1:23" ht="12.75">
      <c r="A164">
        <v>159</v>
      </c>
      <c r="B164">
        <v>445.4567223686248</v>
      </c>
      <c r="C164">
        <v>2701.414235717414</v>
      </c>
      <c r="D164">
        <v>1200.0914405636227</v>
      </c>
      <c r="E164">
        <v>743.6093378815785</v>
      </c>
      <c r="F164">
        <v>0.9427818059921265</v>
      </c>
      <c r="G164">
        <v>0.696391224861145</v>
      </c>
      <c r="H164">
        <v>0.010996150077237475</v>
      </c>
      <c r="I164">
        <v>0.12253886461257935</v>
      </c>
      <c r="J164">
        <v>0.6308153286172639</v>
      </c>
      <c r="L164">
        <v>9243.224143236457</v>
      </c>
      <c r="M164">
        <v>9.173910158989125</v>
      </c>
      <c r="N164">
        <v>8.10766366026705</v>
      </c>
      <c r="O164">
        <v>18194.499700952416</v>
      </c>
      <c r="P164">
        <v>10.180678624784333</v>
      </c>
      <c r="Q164">
        <v>9.28845853287168</v>
      </c>
      <c r="S164">
        <f t="shared" si="10"/>
        <v>801523.1418834686</v>
      </c>
      <c r="T164">
        <f t="shared" si="11"/>
        <v>910651.3535862155</v>
      </c>
      <c r="V164">
        <f t="shared" si="8"/>
        <v>0</v>
      </c>
      <c r="W164">
        <f t="shared" si="9"/>
        <v>1</v>
      </c>
    </row>
    <row r="165" spans="1:23" ht="12.75">
      <c r="A165">
        <v>160</v>
      </c>
      <c r="B165">
        <v>697.2015899519372</v>
      </c>
      <c r="C165">
        <v>2542.2992457306</v>
      </c>
      <c r="D165">
        <v>1103.0186533443348</v>
      </c>
      <c r="E165">
        <v>1043.924517584719</v>
      </c>
      <c r="F165">
        <v>0.9821281433105469</v>
      </c>
      <c r="G165">
        <v>0.7837934494018555</v>
      </c>
      <c r="H165">
        <v>0.013142123876020916</v>
      </c>
      <c r="I165">
        <v>0.10905349254608154</v>
      </c>
      <c r="J165">
        <v>0.5797940003860029</v>
      </c>
      <c r="L165">
        <v>11290.675569539328</v>
      </c>
      <c r="M165">
        <v>9.113676269692226</v>
      </c>
      <c r="N165">
        <v>8.450987034398695</v>
      </c>
      <c r="O165">
        <v>19378.143085554806</v>
      </c>
      <c r="P165">
        <v>9.994745905154256</v>
      </c>
      <c r="Q165">
        <v>9.495096046765907</v>
      </c>
      <c r="S165">
        <f t="shared" si="10"/>
        <v>833808.0278703301</v>
      </c>
      <c r="T165">
        <f t="shared" si="11"/>
        <v>930131.4615910358</v>
      </c>
      <c r="V165">
        <f t="shared" si="8"/>
        <v>0</v>
      </c>
      <c r="W165">
        <f t="shared" si="9"/>
        <v>1</v>
      </c>
    </row>
    <row r="166" spans="1:23" ht="12.75">
      <c r="A166">
        <v>161</v>
      </c>
      <c r="B166">
        <v>421.1033563259332</v>
      </c>
      <c r="C166">
        <v>2978.9011849047465</v>
      </c>
      <c r="D166">
        <v>927.989750865311</v>
      </c>
      <c r="E166">
        <v>937.563586719089</v>
      </c>
      <c r="F166">
        <v>0.9552469253540039</v>
      </c>
      <c r="G166">
        <v>0.833228588104248</v>
      </c>
      <c r="H166">
        <v>0.009340521345169467</v>
      </c>
      <c r="I166">
        <v>0.10506796836853027</v>
      </c>
      <c r="J166">
        <v>0.5895412179165601</v>
      </c>
      <c r="L166">
        <v>9844.675184393931</v>
      </c>
      <c r="M166">
        <v>9.520129406583413</v>
      </c>
      <c r="N166">
        <v>8.826008645280842</v>
      </c>
      <c r="O166">
        <v>16173.14755369119</v>
      </c>
      <c r="P166">
        <v>10.320348987406256</v>
      </c>
      <c r="Q166">
        <v>9.699630109874567</v>
      </c>
      <c r="S166">
        <f t="shared" si="10"/>
        <v>872756.1893436903</v>
      </c>
      <c r="T166">
        <f t="shared" si="11"/>
        <v>953789.8634337656</v>
      </c>
      <c r="V166">
        <f t="shared" si="8"/>
        <v>0</v>
      </c>
      <c r="W166">
        <f t="shared" si="9"/>
        <v>1</v>
      </c>
    </row>
    <row r="167" spans="1:23" ht="12.75">
      <c r="A167">
        <v>162</v>
      </c>
      <c r="B167">
        <v>474.5530109355177</v>
      </c>
      <c r="C167">
        <v>3740.288267223187</v>
      </c>
      <c r="D167">
        <v>983.559954584922</v>
      </c>
      <c r="E167">
        <v>1035.1920718126248</v>
      </c>
      <c r="F167">
        <v>0.9640595316886902</v>
      </c>
      <c r="G167">
        <v>0.6757335662841797</v>
      </c>
      <c r="H167">
        <v>0.012022074106934353</v>
      </c>
      <c r="I167">
        <v>0.1339464783668518</v>
      </c>
      <c r="J167">
        <v>0.4994876684346051</v>
      </c>
      <c r="L167">
        <v>11671.134558327389</v>
      </c>
      <c r="M167">
        <v>8.964230899093618</v>
      </c>
      <c r="N167">
        <v>8.01387856840129</v>
      </c>
      <c r="O167">
        <v>17930.256911801982</v>
      </c>
      <c r="P167">
        <v>9.748197225799712</v>
      </c>
      <c r="Q167">
        <v>8.955226192409528</v>
      </c>
      <c r="S167">
        <f t="shared" si="10"/>
        <v>789716.7222818016</v>
      </c>
      <c r="T167">
        <f t="shared" si="11"/>
        <v>877592.3623291508</v>
      </c>
      <c r="V167">
        <f t="shared" si="8"/>
        <v>0</v>
      </c>
      <c r="W167">
        <f t="shared" si="9"/>
        <v>1</v>
      </c>
    </row>
    <row r="168" spans="1:23" ht="12.75">
      <c r="A168">
        <v>163</v>
      </c>
      <c r="B168">
        <v>563.0589923183454</v>
      </c>
      <c r="C168">
        <v>1904.676974104761</v>
      </c>
      <c r="D168">
        <v>905.9352433024005</v>
      </c>
      <c r="E168">
        <v>1049.1288478857377</v>
      </c>
      <c r="F168">
        <v>0.9566786885261536</v>
      </c>
      <c r="G168">
        <v>0.724044680595398</v>
      </c>
      <c r="H168">
        <v>0.008823701765538832</v>
      </c>
      <c r="I168">
        <v>0.1752569079399109</v>
      </c>
      <c r="J168">
        <v>0.5235267754299179</v>
      </c>
      <c r="L168">
        <v>7561.070377338374</v>
      </c>
      <c r="M168">
        <v>9.056282181541931</v>
      </c>
      <c r="N168">
        <v>8.288524124418194</v>
      </c>
      <c r="O168">
        <v>15226.99942572846</v>
      </c>
      <c r="P168">
        <v>9.920337263906934</v>
      </c>
      <c r="Q168">
        <v>9.244975099561184</v>
      </c>
      <c r="S168">
        <f t="shared" si="10"/>
        <v>821291.342064481</v>
      </c>
      <c r="T168">
        <f t="shared" si="11"/>
        <v>909270.51053039</v>
      </c>
      <c r="V168">
        <f t="shared" si="8"/>
        <v>0</v>
      </c>
      <c r="W168">
        <f t="shared" si="9"/>
        <v>1</v>
      </c>
    </row>
    <row r="169" spans="1:23" ht="12.75">
      <c r="A169">
        <v>164</v>
      </c>
      <c r="B169">
        <v>551.3565306200946</v>
      </c>
      <c r="C169">
        <v>2826.856673983938</v>
      </c>
      <c r="D169">
        <v>962.4715635043754</v>
      </c>
      <c r="E169">
        <v>1485.1322953429585</v>
      </c>
      <c r="F169">
        <v>0.9334946870803833</v>
      </c>
      <c r="G169">
        <v>0.805778980255127</v>
      </c>
      <c r="H169">
        <v>0.012190690787008263</v>
      </c>
      <c r="I169">
        <v>0.16121327877044678</v>
      </c>
      <c r="J169">
        <v>0.5021299575653569</v>
      </c>
      <c r="L169">
        <v>9762.699854799375</v>
      </c>
      <c r="M169">
        <v>8.724727931608879</v>
      </c>
      <c r="N169">
        <v>7.892995627229417</v>
      </c>
      <c r="O169">
        <v>16671.38469904486</v>
      </c>
      <c r="P169">
        <v>9.586848265155158</v>
      </c>
      <c r="Q169">
        <v>8.771694709398792</v>
      </c>
      <c r="S169">
        <f t="shared" si="10"/>
        <v>779536.8628681422</v>
      </c>
      <c r="T169">
        <f t="shared" si="11"/>
        <v>860498.0862408343</v>
      </c>
      <c r="V169">
        <f t="shared" si="8"/>
        <v>0</v>
      </c>
      <c r="W169">
        <f t="shared" si="9"/>
        <v>1</v>
      </c>
    </row>
    <row r="170" spans="1:23" ht="12.75">
      <c r="A170">
        <v>165</v>
      </c>
      <c r="B170">
        <v>364.4216858243759</v>
      </c>
      <c r="C170">
        <v>3040.1678907701726</v>
      </c>
      <c r="D170">
        <v>939.1916024338234</v>
      </c>
      <c r="E170">
        <v>1126.637975912622</v>
      </c>
      <c r="F170">
        <v>0.9020466804504395</v>
      </c>
      <c r="G170">
        <v>0.656562328338623</v>
      </c>
      <c r="H170">
        <v>0.008745495023972353</v>
      </c>
      <c r="I170">
        <v>0.1485770344734192</v>
      </c>
      <c r="J170">
        <v>0.5106222227892394</v>
      </c>
      <c r="L170">
        <v>8406.040485859367</v>
      </c>
      <c r="M170">
        <v>9.234058517338108</v>
      </c>
      <c r="N170">
        <v>7.894302521237366</v>
      </c>
      <c r="O170">
        <v>15286.524766798631</v>
      </c>
      <c r="P170">
        <v>10.009579376142545</v>
      </c>
      <c r="Q170">
        <v>8.740564945373192</v>
      </c>
      <c r="S170">
        <f t="shared" si="10"/>
        <v>781024.2116378772</v>
      </c>
      <c r="T170">
        <f t="shared" si="11"/>
        <v>858769.9697705206</v>
      </c>
      <c r="V170">
        <f t="shared" si="8"/>
        <v>0</v>
      </c>
      <c r="W170">
        <f t="shared" si="9"/>
        <v>1</v>
      </c>
    </row>
    <row r="171" spans="1:23" ht="12.75">
      <c r="A171">
        <v>166</v>
      </c>
      <c r="B171">
        <v>533.7188427062697</v>
      </c>
      <c r="C171">
        <v>2665.2932593967607</v>
      </c>
      <c r="D171">
        <v>1044.66842737173</v>
      </c>
      <c r="E171">
        <v>736.7132570067849</v>
      </c>
      <c r="F171">
        <v>0.9606254696846008</v>
      </c>
      <c r="G171">
        <v>0.7773580551147461</v>
      </c>
      <c r="H171">
        <v>0.004968383184734472</v>
      </c>
      <c r="I171">
        <v>0.1488136649131775</v>
      </c>
      <c r="J171">
        <v>0.5036860207565481</v>
      </c>
      <c r="L171">
        <v>8158.31963664647</v>
      </c>
      <c r="M171">
        <v>9.862602296007035</v>
      </c>
      <c r="N171">
        <v>9.23758171098387</v>
      </c>
      <c r="O171">
        <v>17464.223965575147</v>
      </c>
      <c r="P171">
        <v>10.46238053727323</v>
      </c>
      <c r="Q171">
        <v>9.90484079655799</v>
      </c>
      <c r="S171">
        <f t="shared" si="10"/>
        <v>915599.8514617406</v>
      </c>
      <c r="T171">
        <f t="shared" si="11"/>
        <v>973019.8556902239</v>
      </c>
      <c r="V171">
        <f t="shared" si="8"/>
        <v>0</v>
      </c>
      <c r="W171">
        <f t="shared" si="9"/>
        <v>1</v>
      </c>
    </row>
    <row r="172" spans="1:23" ht="12.75">
      <c r="A172">
        <v>167</v>
      </c>
      <c r="B172">
        <v>452.6647892674166</v>
      </c>
      <c r="C172">
        <v>2630.1882061359993</v>
      </c>
      <c r="D172">
        <v>1186.8973019825198</v>
      </c>
      <c r="E172">
        <v>920.5630696555236</v>
      </c>
      <c r="F172">
        <v>0.9731428325176239</v>
      </c>
      <c r="G172">
        <v>0.6983468532562256</v>
      </c>
      <c r="H172">
        <v>0.01020666315373009</v>
      </c>
      <c r="I172">
        <v>0.1444626748561859</v>
      </c>
      <c r="J172">
        <v>0.53346850111087</v>
      </c>
      <c r="L172">
        <v>8592.136811847555</v>
      </c>
      <c r="M172">
        <v>9.076238520504168</v>
      </c>
      <c r="N172">
        <v>8.29922323969612</v>
      </c>
      <c r="O172">
        <v>17710.866125434884</v>
      </c>
      <c r="P172">
        <v>9.92602350961961</v>
      </c>
      <c r="Q172">
        <v>9.308113223915239</v>
      </c>
      <c r="S172">
        <f t="shared" si="10"/>
        <v>821330.1871577644</v>
      </c>
      <c r="T172">
        <f t="shared" si="11"/>
        <v>913100.456266089</v>
      </c>
      <c r="V172">
        <f t="shared" si="8"/>
        <v>0</v>
      </c>
      <c r="W172">
        <f t="shared" si="9"/>
        <v>1</v>
      </c>
    </row>
    <row r="173" spans="1:23" ht="12.75">
      <c r="A173">
        <v>168</v>
      </c>
      <c r="B173">
        <v>439.4345588765061</v>
      </c>
      <c r="C173">
        <v>3087.9247172228634</v>
      </c>
      <c r="D173">
        <v>1078.8874517521986</v>
      </c>
      <c r="E173">
        <v>1054.8547936015493</v>
      </c>
      <c r="F173">
        <v>0.980583131313324</v>
      </c>
      <c r="G173">
        <v>0.7641268968582153</v>
      </c>
      <c r="H173">
        <v>0.00947231233977921</v>
      </c>
      <c r="I173">
        <v>0.16295403242111206</v>
      </c>
      <c r="J173">
        <v>0.5125407244512284</v>
      </c>
      <c r="L173">
        <v>8896.8046736189</v>
      </c>
      <c r="M173">
        <v>9.039721397116134</v>
      </c>
      <c r="N173">
        <v>8.486261893365477</v>
      </c>
      <c r="O173">
        <v>17029.74233283822</v>
      </c>
      <c r="P173">
        <v>9.873105358708244</v>
      </c>
      <c r="Q173">
        <v>9.427943012481757</v>
      </c>
      <c r="S173">
        <f t="shared" si="10"/>
        <v>839729.3846629288</v>
      </c>
      <c r="T173">
        <f t="shared" si="11"/>
        <v>925764.5589153374</v>
      </c>
      <c r="V173">
        <f t="shared" si="8"/>
        <v>0</v>
      </c>
      <c r="W173">
        <f t="shared" si="9"/>
        <v>1</v>
      </c>
    </row>
    <row r="174" spans="1:23" ht="12.75">
      <c r="A174">
        <v>169</v>
      </c>
      <c r="B174">
        <v>566.0181808071304</v>
      </c>
      <c r="C174">
        <v>3402.1920356308437</v>
      </c>
      <c r="D174">
        <v>874.5545836807964</v>
      </c>
      <c r="E174">
        <v>1091.4252830838823</v>
      </c>
      <c r="F174">
        <v>0.9588719010353088</v>
      </c>
      <c r="G174">
        <v>0.7080985307693481</v>
      </c>
      <c r="H174">
        <v>0.018615821496369797</v>
      </c>
      <c r="I174">
        <v>0.14673900604248047</v>
      </c>
      <c r="J174">
        <v>0.48474973012056466</v>
      </c>
      <c r="L174">
        <v>12043.105869098747</v>
      </c>
      <c r="M174">
        <v>8.295832655578312</v>
      </c>
      <c r="N174">
        <v>7.339701319291993</v>
      </c>
      <c r="O174">
        <v>17123.00044825015</v>
      </c>
      <c r="P174">
        <v>9.135130575051672</v>
      </c>
      <c r="Q174">
        <v>8.291010061485308</v>
      </c>
      <c r="S174">
        <f t="shared" si="10"/>
        <v>721927.0260601004</v>
      </c>
      <c r="T174">
        <f t="shared" si="11"/>
        <v>811978.0057002807</v>
      </c>
      <c r="V174">
        <f t="shared" si="8"/>
        <v>0</v>
      </c>
      <c r="W174">
        <f t="shared" si="9"/>
        <v>1</v>
      </c>
    </row>
    <row r="175" spans="1:23" ht="12.75">
      <c r="A175">
        <v>170</v>
      </c>
      <c r="B175">
        <v>675.6734971247417</v>
      </c>
      <c r="C175">
        <v>2251.202012630316</v>
      </c>
      <c r="D175">
        <v>889.0369968208527</v>
      </c>
      <c r="E175">
        <v>1116.5483269046445</v>
      </c>
      <c r="F175">
        <v>0.9636964797973633</v>
      </c>
      <c r="G175">
        <v>0.7507550716400146</v>
      </c>
      <c r="H175">
        <v>0.009629635758562594</v>
      </c>
      <c r="I175">
        <v>0.20707273483276367</v>
      </c>
      <c r="J175">
        <v>0.45678397535467585</v>
      </c>
      <c r="L175">
        <v>8657.731897321926</v>
      </c>
      <c r="M175">
        <v>8.770816777651632</v>
      </c>
      <c r="N175">
        <v>8.130468513547122</v>
      </c>
      <c r="O175">
        <v>15971.938080455006</v>
      </c>
      <c r="P175">
        <v>9.567824664300515</v>
      </c>
      <c r="Q175">
        <v>8.988193830769733</v>
      </c>
      <c r="S175">
        <f t="shared" si="10"/>
        <v>804389.1194573903</v>
      </c>
      <c r="T175">
        <f t="shared" si="11"/>
        <v>882847.4449965182</v>
      </c>
      <c r="V175">
        <f t="shared" si="8"/>
        <v>0</v>
      </c>
      <c r="W175">
        <f t="shared" si="9"/>
        <v>1</v>
      </c>
    </row>
    <row r="176" spans="1:23" ht="12.75">
      <c r="A176">
        <v>171</v>
      </c>
      <c r="B176">
        <v>717.5831295333292</v>
      </c>
      <c r="C176">
        <v>3361.4392848971165</v>
      </c>
      <c r="D176">
        <v>832.7236878702452</v>
      </c>
      <c r="E176">
        <v>920.1631111367965</v>
      </c>
      <c r="F176">
        <v>0.9421215057373047</v>
      </c>
      <c r="G176">
        <v>0.768317699432373</v>
      </c>
      <c r="H176">
        <v>0.009591827233992772</v>
      </c>
      <c r="I176">
        <v>0.14685389399528503</v>
      </c>
      <c r="J176">
        <v>0.5219735937608287</v>
      </c>
      <c r="L176">
        <v>11743.056085351598</v>
      </c>
      <c r="M176">
        <v>9.134291861688423</v>
      </c>
      <c r="N176">
        <v>8.281116339284546</v>
      </c>
      <c r="O176">
        <v>17835.072456811246</v>
      </c>
      <c r="P176">
        <v>9.95140732629545</v>
      </c>
      <c r="Q176">
        <v>9.16045635812263</v>
      </c>
      <c r="S176">
        <f t="shared" si="10"/>
        <v>816368.577843103</v>
      </c>
      <c r="T176">
        <f t="shared" si="11"/>
        <v>898210.5633554518</v>
      </c>
      <c r="V176">
        <f t="shared" si="8"/>
        <v>0</v>
      </c>
      <c r="W176">
        <f t="shared" si="9"/>
        <v>1</v>
      </c>
    </row>
    <row r="177" spans="1:23" ht="12.75">
      <c r="A177">
        <v>172</v>
      </c>
      <c r="B177">
        <v>717.051821252405</v>
      </c>
      <c r="C177">
        <v>2651.9903496649495</v>
      </c>
      <c r="D177">
        <v>993.974153226211</v>
      </c>
      <c r="E177">
        <v>1002.3454266391225</v>
      </c>
      <c r="F177">
        <v>0.9486717283725739</v>
      </c>
      <c r="G177">
        <v>0.8221743106842041</v>
      </c>
      <c r="H177">
        <v>0.005589218011424367</v>
      </c>
      <c r="I177">
        <v>0.18254637718200684</v>
      </c>
      <c r="J177">
        <v>0.5074196997112845</v>
      </c>
      <c r="L177">
        <v>9475.359993872713</v>
      </c>
      <c r="M177">
        <v>9.582985205640194</v>
      </c>
      <c r="N177">
        <v>8.935585198767598</v>
      </c>
      <c r="O177">
        <v>18462.63615938622</v>
      </c>
      <c r="P177">
        <v>10.286584938143971</v>
      </c>
      <c r="Q177">
        <v>9.661573181877172</v>
      </c>
      <c r="S177">
        <f t="shared" si="10"/>
        <v>884083.159882887</v>
      </c>
      <c r="T177">
        <f t="shared" si="11"/>
        <v>947694.6820283309</v>
      </c>
      <c r="V177">
        <f t="shared" si="8"/>
        <v>0</v>
      </c>
      <c r="W177">
        <f t="shared" si="9"/>
        <v>1</v>
      </c>
    </row>
    <row r="178" spans="1:23" ht="12.75">
      <c r="A178">
        <v>173</v>
      </c>
      <c r="B178">
        <v>625.7825227147357</v>
      </c>
      <c r="C178">
        <v>3114.439796779955</v>
      </c>
      <c r="D178">
        <v>1034.156614237022</v>
      </c>
      <c r="E178">
        <v>758.448212211428</v>
      </c>
      <c r="F178">
        <v>0.970168262720108</v>
      </c>
      <c r="G178">
        <v>0.8947281837463379</v>
      </c>
      <c r="H178">
        <v>0.014260484159650184</v>
      </c>
      <c r="I178">
        <v>0.13515600562095642</v>
      </c>
      <c r="J178">
        <v>0.5054080619248095</v>
      </c>
      <c r="L178">
        <v>11502.432786355552</v>
      </c>
      <c r="M178">
        <v>8.744570772862277</v>
      </c>
      <c r="N178">
        <v>8.30813880238828</v>
      </c>
      <c r="O178">
        <v>18490.196297135073</v>
      </c>
      <c r="P178">
        <v>9.571851965042796</v>
      </c>
      <c r="Q178">
        <v>9.160259132759014</v>
      </c>
      <c r="S178">
        <f t="shared" si="10"/>
        <v>819311.4474524725</v>
      </c>
      <c r="T178">
        <f t="shared" si="11"/>
        <v>897535.7169787664</v>
      </c>
      <c r="V178">
        <f t="shared" si="8"/>
        <v>0</v>
      </c>
      <c r="W178">
        <f t="shared" si="9"/>
        <v>1</v>
      </c>
    </row>
    <row r="179" spans="1:23" ht="12.75">
      <c r="A179">
        <v>174</v>
      </c>
      <c r="B179">
        <v>605.6933413615639</v>
      </c>
      <c r="C179">
        <v>2977.062621164663</v>
      </c>
      <c r="D179">
        <v>1078.3143993429512</v>
      </c>
      <c r="E179">
        <v>878.4169203900669</v>
      </c>
      <c r="F179">
        <v>0.9250998497009277</v>
      </c>
      <c r="G179">
        <v>0.7216084003448486</v>
      </c>
      <c r="H179">
        <v>0.011029362853508298</v>
      </c>
      <c r="I179">
        <v>0.1463221311569214</v>
      </c>
      <c r="J179">
        <v>0.4895174419565856</v>
      </c>
      <c r="L179">
        <v>10419.91389356958</v>
      </c>
      <c r="M179">
        <v>8.966159296375757</v>
      </c>
      <c r="N179">
        <v>7.888475106165447</v>
      </c>
      <c r="O179">
        <v>18412.71957544559</v>
      </c>
      <c r="P179">
        <v>9.746402529711814</v>
      </c>
      <c r="Q179">
        <v>8.730150357875546</v>
      </c>
      <c r="S179">
        <f t="shared" si="10"/>
        <v>778427.596722975</v>
      </c>
      <c r="T179">
        <f t="shared" si="11"/>
        <v>854602.3162121089</v>
      </c>
      <c r="V179">
        <f t="shared" si="8"/>
        <v>0</v>
      </c>
      <c r="W179">
        <f t="shared" si="9"/>
        <v>1</v>
      </c>
    </row>
    <row r="180" spans="1:23" ht="12.75">
      <c r="A180">
        <v>175</v>
      </c>
      <c r="B180">
        <v>455.1299594558917</v>
      </c>
      <c r="C180">
        <v>2823.542705512572</v>
      </c>
      <c r="D180">
        <v>980.7071832945319</v>
      </c>
      <c r="E180">
        <v>824.1363232392061</v>
      </c>
      <c r="F180">
        <v>0.9727726578712463</v>
      </c>
      <c r="G180">
        <v>0.8200188875198364</v>
      </c>
      <c r="H180">
        <v>0.011387276930440888</v>
      </c>
      <c r="I180">
        <v>0.16049283742904663</v>
      </c>
      <c r="J180">
        <v>0.4830233877387604</v>
      </c>
      <c r="L180">
        <v>8808.031540531698</v>
      </c>
      <c r="M180">
        <v>8.819166963645547</v>
      </c>
      <c r="N180">
        <v>8.286193550151829</v>
      </c>
      <c r="O180">
        <v>15901.370653891034</v>
      </c>
      <c r="P180">
        <v>9.624710984582059</v>
      </c>
      <c r="Q180">
        <v>9.15343433598219</v>
      </c>
      <c r="S180">
        <f t="shared" si="10"/>
        <v>819811.3234746512</v>
      </c>
      <c r="T180">
        <f t="shared" si="11"/>
        <v>899442.0629443281</v>
      </c>
      <c r="V180">
        <f t="shared" si="8"/>
        <v>0</v>
      </c>
      <c r="W180">
        <f t="shared" si="9"/>
        <v>1</v>
      </c>
    </row>
    <row r="181" spans="1:23" ht="12.75">
      <c r="A181">
        <v>176</v>
      </c>
      <c r="B181">
        <v>252.5925626806607</v>
      </c>
      <c r="C181">
        <v>3436.150558934819</v>
      </c>
      <c r="D181">
        <v>780.2587525121492</v>
      </c>
      <c r="E181">
        <v>1617.3120025237572</v>
      </c>
      <c r="F181">
        <v>0.9338151216506958</v>
      </c>
      <c r="G181">
        <v>0.5706453323364258</v>
      </c>
      <c r="H181">
        <v>0.009076575556732188</v>
      </c>
      <c r="I181">
        <v>0.1181378960609436</v>
      </c>
      <c r="J181">
        <v>0.520024103452292</v>
      </c>
      <c r="L181">
        <v>9281.000843658025</v>
      </c>
      <c r="M181">
        <v>9.427926412053814</v>
      </c>
      <c r="N181">
        <v>8.061422576764768</v>
      </c>
      <c r="O181">
        <v>13957.591072358853</v>
      </c>
      <c r="P181">
        <v>10.144817122924518</v>
      </c>
      <c r="Q181">
        <v>8.986308584888816</v>
      </c>
      <c r="S181">
        <f t="shared" si="10"/>
        <v>796861.2568328187</v>
      </c>
      <c r="T181">
        <f t="shared" si="11"/>
        <v>884673.2674165227</v>
      </c>
      <c r="V181">
        <f t="shared" si="8"/>
        <v>0</v>
      </c>
      <c r="W181">
        <f t="shared" si="9"/>
        <v>1</v>
      </c>
    </row>
    <row r="182" spans="1:23" ht="12.75">
      <c r="A182">
        <v>177</v>
      </c>
      <c r="B182">
        <v>594.6895421015788</v>
      </c>
      <c r="C182">
        <v>2731.446885365215</v>
      </c>
      <c r="D182">
        <v>957.722704671661</v>
      </c>
      <c r="E182">
        <v>941.1817974302003</v>
      </c>
      <c r="F182">
        <v>0.9746421575546265</v>
      </c>
      <c r="G182">
        <v>0.6631028652191162</v>
      </c>
      <c r="H182">
        <v>0.010164250637418052</v>
      </c>
      <c r="I182">
        <v>0.11461019515991211</v>
      </c>
      <c r="J182">
        <v>0.5414529727848821</v>
      </c>
      <c r="L182">
        <v>10474.543659626619</v>
      </c>
      <c r="M182">
        <v>9.337238422061624</v>
      </c>
      <c r="N182">
        <v>8.417354915121646</v>
      </c>
      <c r="O182">
        <v>17521.208024050553</v>
      </c>
      <c r="P182">
        <v>10.10763297959815</v>
      </c>
      <c r="Q182">
        <v>9.408312035923727</v>
      </c>
      <c r="S182">
        <f t="shared" si="10"/>
        <v>831260.947852538</v>
      </c>
      <c r="T182">
        <f t="shared" si="11"/>
        <v>923309.9955683221</v>
      </c>
      <c r="V182">
        <f t="shared" si="8"/>
        <v>0</v>
      </c>
      <c r="W182">
        <f t="shared" si="9"/>
        <v>1</v>
      </c>
    </row>
    <row r="183" spans="1:23" ht="12.75">
      <c r="A183">
        <v>178</v>
      </c>
      <c r="B183">
        <v>424.84168744625936</v>
      </c>
      <c r="C183">
        <v>2501.1985702477114</v>
      </c>
      <c r="D183">
        <v>1107.6926772992156</v>
      </c>
      <c r="E183">
        <v>1743.7524503025338</v>
      </c>
      <c r="F183">
        <v>0.9141428470611572</v>
      </c>
      <c r="G183">
        <v>0.7780276536941528</v>
      </c>
      <c r="H183">
        <v>0.00915109019782956</v>
      </c>
      <c r="I183">
        <v>0.1485423445701599</v>
      </c>
      <c r="J183">
        <v>0.49402577055343416</v>
      </c>
      <c r="L183">
        <v>8134.438023973836</v>
      </c>
      <c r="M183">
        <v>9.179482543146266</v>
      </c>
      <c r="N183">
        <v>8.144548184947526</v>
      </c>
      <c r="O183">
        <v>16742.53228719609</v>
      </c>
      <c r="P183">
        <v>9.934002067929985</v>
      </c>
      <c r="Q183">
        <v>8.912757247660108</v>
      </c>
      <c r="S183">
        <f t="shared" si="10"/>
        <v>806320.3804707788</v>
      </c>
      <c r="T183">
        <f t="shared" si="11"/>
        <v>874533.1924788147</v>
      </c>
      <c r="V183">
        <f t="shared" si="8"/>
        <v>0</v>
      </c>
      <c r="W183">
        <f t="shared" si="9"/>
        <v>1</v>
      </c>
    </row>
    <row r="184" spans="1:23" ht="12.75">
      <c r="A184">
        <v>179</v>
      </c>
      <c r="B184">
        <v>403.08547581459004</v>
      </c>
      <c r="C184">
        <v>3757.0617150200405</v>
      </c>
      <c r="D184">
        <v>1106.770894831162</v>
      </c>
      <c r="E184">
        <v>663.9644116536531</v>
      </c>
      <c r="F184">
        <v>0.9696305096149445</v>
      </c>
      <c r="G184">
        <v>0.7798129320144653</v>
      </c>
      <c r="H184">
        <v>0.011782589504332423</v>
      </c>
      <c r="I184">
        <v>0.15737947821617126</v>
      </c>
      <c r="J184">
        <v>0.49189093579576804</v>
      </c>
      <c r="L184">
        <v>10355.37739481659</v>
      </c>
      <c r="M184">
        <v>8.797627871820353</v>
      </c>
      <c r="N184">
        <v>8.15672762255232</v>
      </c>
      <c r="O184">
        <v>17817.513467333163</v>
      </c>
      <c r="P184">
        <v>9.62178520246799</v>
      </c>
      <c r="Q184">
        <v>9.06402396805849</v>
      </c>
      <c r="S184">
        <f t="shared" si="10"/>
        <v>805317.3848604155</v>
      </c>
      <c r="T184">
        <f t="shared" si="11"/>
        <v>888584.8833385159</v>
      </c>
      <c r="V184">
        <f t="shared" si="8"/>
        <v>0</v>
      </c>
      <c r="W184">
        <f t="shared" si="9"/>
        <v>1</v>
      </c>
    </row>
    <row r="185" spans="1:23" ht="12.75">
      <c r="A185">
        <v>180</v>
      </c>
      <c r="B185">
        <v>704.1389611417264</v>
      </c>
      <c r="C185">
        <v>2942.5099691287996</v>
      </c>
      <c r="D185">
        <v>1102.4273979294967</v>
      </c>
      <c r="E185">
        <v>771.8681880436357</v>
      </c>
      <c r="F185">
        <v>0.9654670059680939</v>
      </c>
      <c r="G185">
        <v>0.5962667465209961</v>
      </c>
      <c r="H185">
        <v>0.006425368114575655</v>
      </c>
      <c r="I185">
        <v>0.18465960025787354</v>
      </c>
      <c r="J185">
        <v>0.5393442273902102</v>
      </c>
      <c r="L185">
        <v>9773.585063333267</v>
      </c>
      <c r="M185">
        <v>9.408218279971194</v>
      </c>
      <c r="N185">
        <v>8.595034252471269</v>
      </c>
      <c r="O185">
        <v>19489.959274348676</v>
      </c>
      <c r="P185">
        <v>10.220113953870474</v>
      </c>
      <c r="Q185">
        <v>9.570706750744941</v>
      </c>
      <c r="S185">
        <f t="shared" si="10"/>
        <v>849729.8401837936</v>
      </c>
      <c r="T185">
        <f t="shared" si="11"/>
        <v>937580.7158001454</v>
      </c>
      <c r="V185">
        <f t="shared" si="8"/>
        <v>0</v>
      </c>
      <c r="W185">
        <f t="shared" si="9"/>
        <v>1</v>
      </c>
    </row>
    <row r="186" spans="1:23" ht="12.75">
      <c r="A186">
        <v>181</v>
      </c>
      <c r="B186">
        <v>607.8000026589591</v>
      </c>
      <c r="C186">
        <v>3299.531177197745</v>
      </c>
      <c r="D186">
        <v>832.3156234333157</v>
      </c>
      <c r="E186">
        <v>1251.6506606578973</v>
      </c>
      <c r="F186">
        <v>0.928138017654419</v>
      </c>
      <c r="G186">
        <v>0.8246971368789673</v>
      </c>
      <c r="H186">
        <v>0.010820287246861815</v>
      </c>
      <c r="I186">
        <v>0.11576354503631592</v>
      </c>
      <c r="J186">
        <v>0.5054428970363473</v>
      </c>
      <c r="L186">
        <v>11997.346347948782</v>
      </c>
      <c r="M186">
        <v>9.257227111461</v>
      </c>
      <c r="N186">
        <v>8.359665678287264</v>
      </c>
      <c r="O186">
        <v>17461.236549463498</v>
      </c>
      <c r="P186">
        <v>9.977691506715336</v>
      </c>
      <c r="Q186">
        <v>9.101088496710249</v>
      </c>
      <c r="S186">
        <f t="shared" si="10"/>
        <v>823969.2214807776</v>
      </c>
      <c r="T186">
        <f t="shared" si="11"/>
        <v>892647.6131215614</v>
      </c>
      <c r="V186">
        <f t="shared" si="8"/>
        <v>0</v>
      </c>
      <c r="W186">
        <f t="shared" si="9"/>
        <v>1</v>
      </c>
    </row>
    <row r="187" spans="1:23" ht="12.75">
      <c r="A187">
        <v>182</v>
      </c>
      <c r="B187">
        <v>329.8387962464585</v>
      </c>
      <c r="C187">
        <v>3436.8583349685077</v>
      </c>
      <c r="D187">
        <v>966.1796566016596</v>
      </c>
      <c r="E187">
        <v>639.1347025837917</v>
      </c>
      <c r="F187">
        <v>0.954923689365387</v>
      </c>
      <c r="G187">
        <v>0.8171162605285645</v>
      </c>
      <c r="H187">
        <v>0.011438422607217391</v>
      </c>
      <c r="I187">
        <v>0.15958505868911743</v>
      </c>
      <c r="J187">
        <v>0.4715040309848213</v>
      </c>
      <c r="L187">
        <v>9094.426083047372</v>
      </c>
      <c r="M187">
        <v>8.819885712331402</v>
      </c>
      <c r="N187">
        <v>8.156697958579779</v>
      </c>
      <c r="O187">
        <v>15571.15066414986</v>
      </c>
      <c r="P187">
        <v>9.59963292340767</v>
      </c>
      <c r="Q187">
        <v>8.974608384608077</v>
      </c>
      <c r="S187">
        <f t="shared" si="10"/>
        <v>806575.3697749304</v>
      </c>
      <c r="T187">
        <f t="shared" si="11"/>
        <v>881889.6877966578</v>
      </c>
      <c r="V187">
        <f t="shared" si="8"/>
        <v>0</v>
      </c>
      <c r="W187">
        <f t="shared" si="9"/>
        <v>1</v>
      </c>
    </row>
    <row r="188" spans="1:23" ht="12.75">
      <c r="A188">
        <v>183</v>
      </c>
      <c r="B188">
        <v>644.3281207776572</v>
      </c>
      <c r="C188">
        <v>2912.1547944405584</v>
      </c>
      <c r="D188">
        <v>1029.7803717345469</v>
      </c>
      <c r="E188">
        <v>936.1579605221816</v>
      </c>
      <c r="F188">
        <v>0.9660835564136505</v>
      </c>
      <c r="G188">
        <v>0.6506199836730957</v>
      </c>
      <c r="H188">
        <v>0.00933892654615043</v>
      </c>
      <c r="I188">
        <v>0.13968992233276367</v>
      </c>
      <c r="J188">
        <v>0.5067972165572464</v>
      </c>
      <c r="L188">
        <v>10488.204927148663</v>
      </c>
      <c r="M188">
        <v>9.219572436774445</v>
      </c>
      <c r="N188">
        <v>8.308754136281225</v>
      </c>
      <c r="O188">
        <v>18455.286551799298</v>
      </c>
      <c r="P188">
        <v>9.981484518530149</v>
      </c>
      <c r="Q188">
        <v>9.24074227856946</v>
      </c>
      <c r="S188">
        <f t="shared" si="10"/>
        <v>820387.2087009739</v>
      </c>
      <c r="T188">
        <f t="shared" si="11"/>
        <v>905618.9413051467</v>
      </c>
      <c r="V188">
        <f t="shared" si="8"/>
        <v>0</v>
      </c>
      <c r="W188">
        <f t="shared" si="9"/>
        <v>1</v>
      </c>
    </row>
    <row r="189" spans="1:23" ht="12.75">
      <c r="A189">
        <v>184</v>
      </c>
      <c r="B189">
        <v>610.2751965276866</v>
      </c>
      <c r="C189">
        <v>3128.900494299679</v>
      </c>
      <c r="D189">
        <v>922.7526155457281</v>
      </c>
      <c r="E189">
        <v>904.973139853101</v>
      </c>
      <c r="F189">
        <v>0.979174792766571</v>
      </c>
      <c r="G189">
        <v>0.6985459327697754</v>
      </c>
      <c r="H189">
        <v>0.010201333451782257</v>
      </c>
      <c r="I189">
        <v>0.13292914628982544</v>
      </c>
      <c r="J189">
        <v>0.44948315043121656</v>
      </c>
      <c r="L189">
        <v>10958.284877598118</v>
      </c>
      <c r="M189">
        <v>9.168959583387469</v>
      </c>
      <c r="N189">
        <v>8.407733131137842</v>
      </c>
      <c r="O189">
        <v>17601.14770632699</v>
      </c>
      <c r="P189">
        <v>9.824509900132323</v>
      </c>
      <c r="Q189">
        <v>9.204586768224555</v>
      </c>
      <c r="S189">
        <f t="shared" si="10"/>
        <v>829815.028236186</v>
      </c>
      <c r="T189">
        <f t="shared" si="11"/>
        <v>902857.5291161285</v>
      </c>
      <c r="V189">
        <f t="shared" si="8"/>
        <v>0</v>
      </c>
      <c r="W189">
        <f t="shared" si="9"/>
        <v>1</v>
      </c>
    </row>
    <row r="190" spans="1:23" ht="12.75">
      <c r="A190">
        <v>185</v>
      </c>
      <c r="B190">
        <v>368.2886499591647</v>
      </c>
      <c r="C190">
        <v>3579.1696611652505</v>
      </c>
      <c r="D190">
        <v>988.989742406698</v>
      </c>
      <c r="E190">
        <v>782.0192500645355</v>
      </c>
      <c r="F190">
        <v>0.9463051557540894</v>
      </c>
      <c r="G190">
        <v>0.7326689958572388</v>
      </c>
      <c r="H190">
        <v>0.011233712470801242</v>
      </c>
      <c r="I190">
        <v>0.16617828607559204</v>
      </c>
      <c r="J190">
        <v>0.5709962178821384</v>
      </c>
      <c r="L190">
        <v>9473.689950451442</v>
      </c>
      <c r="M190">
        <v>8.797066609043075</v>
      </c>
      <c r="N190">
        <v>7.926075227980163</v>
      </c>
      <c r="O190">
        <v>16118.796734431202</v>
      </c>
      <c r="P190">
        <v>9.815226003978735</v>
      </c>
      <c r="Q190">
        <v>9.034143992601996</v>
      </c>
      <c r="S190">
        <f t="shared" si="10"/>
        <v>783133.8328475648</v>
      </c>
      <c r="T190">
        <f t="shared" si="11"/>
        <v>887295.6025257683</v>
      </c>
      <c r="V190">
        <f t="shared" si="8"/>
        <v>0</v>
      </c>
      <c r="W190">
        <f t="shared" si="9"/>
        <v>1</v>
      </c>
    </row>
    <row r="191" spans="1:23" ht="12.75">
      <c r="A191">
        <v>186</v>
      </c>
      <c r="B191">
        <v>596.7122960413308</v>
      </c>
      <c r="C191">
        <v>3030.1947881945416</v>
      </c>
      <c r="D191">
        <v>873.4969190983272</v>
      </c>
      <c r="E191">
        <v>771.6051502672553</v>
      </c>
      <c r="F191">
        <v>0.919569730758667</v>
      </c>
      <c r="G191">
        <v>0.7513858079910278</v>
      </c>
      <c r="H191">
        <v>0.014449183325568797</v>
      </c>
      <c r="I191">
        <v>0.12988883256912231</v>
      </c>
      <c r="J191">
        <v>0.5568707018027225</v>
      </c>
      <c r="L191">
        <v>11298.475882813236</v>
      </c>
      <c r="M191">
        <v>8.780366307068835</v>
      </c>
      <c r="N191">
        <v>7.671962701386432</v>
      </c>
      <c r="O191">
        <v>16960.109141215227</v>
      </c>
      <c r="P191">
        <v>9.709691493218562</v>
      </c>
      <c r="Q191">
        <v>8.65675721752855</v>
      </c>
      <c r="S191">
        <f t="shared" si="10"/>
        <v>755897.79425583</v>
      </c>
      <c r="T191">
        <f t="shared" si="11"/>
        <v>848715.6126116399</v>
      </c>
      <c r="V191">
        <f t="shared" si="8"/>
        <v>0</v>
      </c>
      <c r="W191">
        <f t="shared" si="9"/>
        <v>1</v>
      </c>
    </row>
    <row r="192" spans="1:23" ht="12.75">
      <c r="A192">
        <v>187</v>
      </c>
      <c r="B192">
        <v>459.35382697163163</v>
      </c>
      <c r="C192">
        <v>2605.2503255792653</v>
      </c>
      <c r="D192">
        <v>993.9804652911162</v>
      </c>
      <c r="E192">
        <v>866.3243398824952</v>
      </c>
      <c r="F192">
        <v>0.957416296005249</v>
      </c>
      <c r="G192">
        <v>0.7988839149475098</v>
      </c>
      <c r="H192">
        <v>0.009875619886552327</v>
      </c>
      <c r="I192">
        <v>0.17037582397460938</v>
      </c>
      <c r="J192">
        <v>0.4576005784570605</v>
      </c>
      <c r="L192">
        <v>8081.193596332999</v>
      </c>
      <c r="M192">
        <v>8.93883673035468</v>
      </c>
      <c r="N192">
        <v>8.283418569045132</v>
      </c>
      <c r="O192">
        <v>15697.590717501245</v>
      </c>
      <c r="P192">
        <v>9.68324129609725</v>
      </c>
      <c r="Q192">
        <v>9.072702147515574</v>
      </c>
      <c r="S192">
        <f t="shared" si="10"/>
        <v>820260.6633081802</v>
      </c>
      <c r="T192">
        <f t="shared" si="11"/>
        <v>891572.6240340562</v>
      </c>
      <c r="V192">
        <f t="shared" si="8"/>
        <v>0</v>
      </c>
      <c r="W192">
        <f t="shared" si="9"/>
        <v>1</v>
      </c>
    </row>
    <row r="193" spans="1:23" ht="12.75">
      <c r="A193">
        <v>188</v>
      </c>
      <c r="B193">
        <v>469.703798350792</v>
      </c>
      <c r="C193">
        <v>2467.4317824010213</v>
      </c>
      <c r="D193">
        <v>939.4948781884607</v>
      </c>
      <c r="E193">
        <v>698.6536890277087</v>
      </c>
      <c r="F193">
        <v>0.9584228694438934</v>
      </c>
      <c r="G193">
        <v>0.8156852722167969</v>
      </c>
      <c r="H193">
        <v>0.009307478387131527</v>
      </c>
      <c r="I193">
        <v>0.11500120162963867</v>
      </c>
      <c r="J193">
        <v>0.5033247410217742</v>
      </c>
      <c r="L193">
        <v>8789.283459068898</v>
      </c>
      <c r="M193">
        <v>9.428970209850746</v>
      </c>
      <c r="N193">
        <v>8.737431796889878</v>
      </c>
      <c r="O193">
        <v>15858.20523044193</v>
      </c>
      <c r="P193">
        <v>10.112320888172096</v>
      </c>
      <c r="Q193">
        <v>9.490301231793167</v>
      </c>
      <c r="S193">
        <f t="shared" si="10"/>
        <v>864953.8962299189</v>
      </c>
      <c r="T193">
        <f t="shared" si="11"/>
        <v>933171.9179488748</v>
      </c>
      <c r="V193">
        <f t="shared" si="8"/>
        <v>0</v>
      </c>
      <c r="W193">
        <f t="shared" si="9"/>
        <v>1</v>
      </c>
    </row>
    <row r="194" spans="1:23" ht="12.75">
      <c r="A194">
        <v>189</v>
      </c>
      <c r="B194">
        <v>446.17171919186444</v>
      </c>
      <c r="C194">
        <v>4546.075393787394</v>
      </c>
      <c r="D194">
        <v>1104.5513114975506</v>
      </c>
      <c r="E194">
        <v>1287.4961445670929</v>
      </c>
      <c r="F194">
        <v>0.9676206707954407</v>
      </c>
      <c r="G194">
        <v>0.7046113014221191</v>
      </c>
      <c r="H194">
        <v>0.009801693754250778</v>
      </c>
      <c r="I194">
        <v>0.16013431549072266</v>
      </c>
      <c r="J194">
        <v>0.5138466525042834</v>
      </c>
      <c r="L194">
        <v>11743.68520033213</v>
      </c>
      <c r="M194">
        <v>9.014713936884233</v>
      </c>
      <c r="N194">
        <v>8.251200073139264</v>
      </c>
      <c r="O194">
        <v>19142.380807228907</v>
      </c>
      <c r="P194">
        <v>9.852933523509284</v>
      </c>
      <c r="Q194">
        <v>9.216534486203711</v>
      </c>
      <c r="S194">
        <f t="shared" si="10"/>
        <v>813376.3221135944</v>
      </c>
      <c r="T194">
        <f t="shared" si="11"/>
        <v>902511.0678131423</v>
      </c>
      <c r="V194">
        <f t="shared" si="8"/>
        <v>0</v>
      </c>
      <c r="W194">
        <f t="shared" si="9"/>
        <v>1</v>
      </c>
    </row>
    <row r="195" spans="1:23" ht="12.75">
      <c r="A195">
        <v>190</v>
      </c>
      <c r="B195">
        <v>364.59286352139804</v>
      </c>
      <c r="C195">
        <v>2832.104419432475</v>
      </c>
      <c r="D195">
        <v>1047.9366522337914</v>
      </c>
      <c r="E195">
        <v>1074.3362817978418</v>
      </c>
      <c r="F195">
        <v>0.8834195137023926</v>
      </c>
      <c r="G195">
        <v>0.8423056602478027</v>
      </c>
      <c r="H195">
        <v>0.011835274402440293</v>
      </c>
      <c r="I195">
        <v>0.16260766983032227</v>
      </c>
      <c r="J195">
        <v>0.5058067106271579</v>
      </c>
      <c r="L195">
        <v>8302.167912770272</v>
      </c>
      <c r="M195">
        <v>8.753462028496067</v>
      </c>
      <c r="N195">
        <v>7.653454238699327</v>
      </c>
      <c r="O195">
        <v>15749.358073489539</v>
      </c>
      <c r="P195">
        <v>9.621485308989795</v>
      </c>
      <c r="Q195">
        <v>8.444137543609502</v>
      </c>
      <c r="S195">
        <f t="shared" si="10"/>
        <v>757043.2559571624</v>
      </c>
      <c r="T195">
        <f t="shared" si="11"/>
        <v>828664.3962874607</v>
      </c>
      <c r="V195">
        <f t="shared" si="8"/>
        <v>0</v>
      </c>
      <c r="W195">
        <f t="shared" si="9"/>
        <v>1</v>
      </c>
    </row>
    <row r="196" spans="1:23" ht="12.75">
      <c r="A196">
        <v>191</v>
      </c>
      <c r="B196">
        <v>427.9082777258717</v>
      </c>
      <c r="C196">
        <v>2816.1477543549436</v>
      </c>
      <c r="D196">
        <v>967.0242141385061</v>
      </c>
      <c r="E196">
        <v>1186.5551147033889</v>
      </c>
      <c r="F196">
        <v>0.9426469206809998</v>
      </c>
      <c r="G196">
        <v>0.8137568235397339</v>
      </c>
      <c r="H196">
        <v>0.01338476973379709</v>
      </c>
      <c r="I196">
        <v>0.14412948489189148</v>
      </c>
      <c r="J196">
        <v>0.5080544712921853</v>
      </c>
      <c r="L196">
        <v>9338.248344265678</v>
      </c>
      <c r="M196">
        <v>8.741410101860279</v>
      </c>
      <c r="N196">
        <v>7.958148872441158</v>
      </c>
      <c r="O196">
        <v>15849.98692487953</v>
      </c>
      <c r="P196">
        <v>9.590256790440671</v>
      </c>
      <c r="Q196">
        <v>8.840101114954772</v>
      </c>
      <c r="S196">
        <f t="shared" si="10"/>
        <v>786476.6388998502</v>
      </c>
      <c r="T196">
        <f t="shared" si="11"/>
        <v>868160.1245705977</v>
      </c>
      <c r="V196">
        <f t="shared" si="8"/>
        <v>0</v>
      </c>
      <c r="W196">
        <f t="shared" si="9"/>
        <v>1</v>
      </c>
    </row>
    <row r="197" spans="1:23" ht="12.75">
      <c r="A197">
        <v>192</v>
      </c>
      <c r="B197">
        <v>538.6481722963883</v>
      </c>
      <c r="C197">
        <v>2917.350947783386</v>
      </c>
      <c r="D197">
        <v>1080.375426057798</v>
      </c>
      <c r="E197">
        <v>747.9355281395776</v>
      </c>
      <c r="F197">
        <v>0.95258828997612</v>
      </c>
      <c r="G197">
        <v>0.776516318321228</v>
      </c>
      <c r="H197">
        <v>0.00733846183008282</v>
      </c>
      <c r="I197">
        <v>0.1088789701461792</v>
      </c>
      <c r="J197">
        <v>0.4720960606209983</v>
      </c>
      <c r="L197">
        <v>9930.897403413044</v>
      </c>
      <c r="M197">
        <v>9.72802612881603</v>
      </c>
      <c r="N197">
        <v>8.931075160949467</v>
      </c>
      <c r="O197">
        <v>18441.047586227593</v>
      </c>
      <c r="P197">
        <v>10.291121095251702</v>
      </c>
      <c r="Q197">
        <v>9.576121311065032</v>
      </c>
      <c r="S197">
        <f t="shared" si="10"/>
        <v>883176.6186915336</v>
      </c>
      <c r="T197">
        <f t="shared" si="11"/>
        <v>939171.0835202755</v>
      </c>
      <c r="V197">
        <f t="shared" si="8"/>
        <v>0</v>
      </c>
      <c r="W197">
        <f t="shared" si="9"/>
        <v>1</v>
      </c>
    </row>
    <row r="198" spans="1:23" ht="12.75">
      <c r="A198">
        <v>193</v>
      </c>
      <c r="B198">
        <v>613.3895905560396</v>
      </c>
      <c r="C198">
        <v>3340.679061295955</v>
      </c>
      <c r="D198">
        <v>1104.5065365933815</v>
      </c>
      <c r="E198">
        <v>909.9556291266392</v>
      </c>
      <c r="F198">
        <v>0.9731220901012421</v>
      </c>
      <c r="G198">
        <v>0.7776626348495483</v>
      </c>
      <c r="H198">
        <v>0.009460827412796136</v>
      </c>
      <c r="I198">
        <v>0.11208677291870117</v>
      </c>
      <c r="J198">
        <v>0.47711913000647344</v>
      </c>
      <c r="L198">
        <v>11850.89595529353</v>
      </c>
      <c r="M198">
        <v>9.438620109138535</v>
      </c>
      <c r="N198">
        <v>8.76618514642467</v>
      </c>
      <c r="O198">
        <v>19876.809160794946</v>
      </c>
      <c r="P198">
        <v>10.071718249497486</v>
      </c>
      <c r="Q198">
        <v>9.509241380167108</v>
      </c>
      <c r="S198">
        <f t="shared" si="10"/>
        <v>864767.6186871735</v>
      </c>
      <c r="T198">
        <f t="shared" si="11"/>
        <v>931047.3288559158</v>
      </c>
      <c r="V198">
        <f aca="true" t="shared" si="12" ref="V198:V261">IF(S198=MAX($S198:$T198),1,0)</f>
        <v>0</v>
      </c>
      <c r="W198">
        <f aca="true" t="shared" si="13" ref="W198:W261">IF(T198=MAX($S198:$T198),1,0)</f>
        <v>1</v>
      </c>
    </row>
    <row r="199" spans="1:23" ht="12.75">
      <c r="A199">
        <v>194</v>
      </c>
      <c r="B199">
        <v>445.90002444047184</v>
      </c>
      <c r="C199">
        <v>2740.032762703003</v>
      </c>
      <c r="D199">
        <v>1051.4331265351834</v>
      </c>
      <c r="E199">
        <v>780.3529914926157</v>
      </c>
      <c r="F199">
        <v>0.969814658164978</v>
      </c>
      <c r="G199">
        <v>0.6265554428100586</v>
      </c>
      <c r="H199">
        <v>0.010916755162532236</v>
      </c>
      <c r="I199">
        <v>0.151675283908844</v>
      </c>
      <c r="J199">
        <v>0.544240467764677</v>
      </c>
      <c r="L199">
        <v>8679.298556089989</v>
      </c>
      <c r="M199">
        <v>8.937995834314581</v>
      </c>
      <c r="N199">
        <v>8.000340071758385</v>
      </c>
      <c r="O199">
        <v>16485.35712014734</v>
      </c>
      <c r="P199">
        <v>9.847381299097396</v>
      </c>
      <c r="Q199">
        <v>9.111168971387196</v>
      </c>
      <c r="S199">
        <f aca="true" t="shared" si="14" ref="S199:S262">$T$1*N199-L199</f>
        <v>791354.7086197486</v>
      </c>
      <c r="T199">
        <f aca="true" t="shared" si="15" ref="T199:T262">$T$1*Q199-O199</f>
        <v>894631.5400185722</v>
      </c>
      <c r="V199">
        <f t="shared" si="12"/>
        <v>0</v>
      </c>
      <c r="W199">
        <f t="shared" si="13"/>
        <v>1</v>
      </c>
    </row>
    <row r="200" spans="1:23" ht="12.75">
      <c r="A200">
        <v>195</v>
      </c>
      <c r="B200">
        <v>556.9811070909914</v>
      </c>
      <c r="C200">
        <v>2544.7157501598494</v>
      </c>
      <c r="D200">
        <v>1026.162918419784</v>
      </c>
      <c r="E200">
        <v>1136.799841257453</v>
      </c>
      <c r="F200">
        <v>0.8927476406097412</v>
      </c>
      <c r="G200">
        <v>0.6734118461608887</v>
      </c>
      <c r="H200">
        <v>0.007598712889250733</v>
      </c>
      <c r="I200">
        <v>0.1204458475112915</v>
      </c>
      <c r="J200">
        <v>0.502327697662903</v>
      </c>
      <c r="L200">
        <v>9272.58786583995</v>
      </c>
      <c r="M200">
        <v>9.598607815540115</v>
      </c>
      <c r="N200">
        <v>8.163804237952798</v>
      </c>
      <c r="O200">
        <v>17553.638352995687</v>
      </c>
      <c r="P200">
        <v>10.24931873294868</v>
      </c>
      <c r="Q200">
        <v>8.884995800323322</v>
      </c>
      <c r="S200">
        <f t="shared" si="14"/>
        <v>807107.8359294399</v>
      </c>
      <c r="T200">
        <f t="shared" si="15"/>
        <v>870945.9416793365</v>
      </c>
      <c r="V200">
        <f t="shared" si="12"/>
        <v>0</v>
      </c>
      <c r="W200">
        <f t="shared" si="13"/>
        <v>1</v>
      </c>
    </row>
    <row r="201" spans="1:23" ht="12.75">
      <c r="A201">
        <v>196</v>
      </c>
      <c r="B201">
        <v>295.0284099364726</v>
      </c>
      <c r="C201">
        <v>3708.4409668574863</v>
      </c>
      <c r="D201">
        <v>928.1555917326023</v>
      </c>
      <c r="E201">
        <v>1185.8215502371786</v>
      </c>
      <c r="F201">
        <v>0.970811128616333</v>
      </c>
      <c r="G201">
        <v>0.8557584285736084</v>
      </c>
      <c r="H201">
        <v>0.008662546828982133</v>
      </c>
      <c r="I201">
        <v>0.11027872562408447</v>
      </c>
      <c r="J201">
        <v>0.4997303796424151</v>
      </c>
      <c r="L201">
        <v>10143.200604682177</v>
      </c>
      <c r="M201">
        <v>9.548008376792888</v>
      </c>
      <c r="N201">
        <v>9.031484583875876</v>
      </c>
      <c r="O201">
        <v>16084.37952168192</v>
      </c>
      <c r="P201">
        <v>10.194473184159587</v>
      </c>
      <c r="Q201">
        <v>9.737935421316463</v>
      </c>
      <c r="S201">
        <f t="shared" si="14"/>
        <v>893005.2577829055</v>
      </c>
      <c r="T201">
        <f t="shared" si="15"/>
        <v>957709.1626099644</v>
      </c>
      <c r="V201">
        <f t="shared" si="12"/>
        <v>0</v>
      </c>
      <c r="W201">
        <f t="shared" si="13"/>
        <v>1</v>
      </c>
    </row>
    <row r="202" spans="1:23" ht="12.75">
      <c r="A202">
        <v>197</v>
      </c>
      <c r="B202">
        <v>444.9543695516021</v>
      </c>
      <c r="C202">
        <v>2592.558824146233</v>
      </c>
      <c r="D202">
        <v>1061.9608872104877</v>
      </c>
      <c r="E202">
        <v>1530.8147228185157</v>
      </c>
      <c r="F202">
        <v>0.8805637359619141</v>
      </c>
      <c r="G202">
        <v>0.6777451038360596</v>
      </c>
      <c r="H202">
        <v>0.00993289741274813</v>
      </c>
      <c r="I202">
        <v>0.15648937225341797</v>
      </c>
      <c r="J202">
        <v>0.514254289525105</v>
      </c>
      <c r="L202">
        <v>8381.376966850665</v>
      </c>
      <c r="M202">
        <v>9.022632860970457</v>
      </c>
      <c r="N202">
        <v>7.573997032060734</v>
      </c>
      <c r="O202">
        <v>16485.918484004007</v>
      </c>
      <c r="P202">
        <v>9.856377609243765</v>
      </c>
      <c r="Q202">
        <v>8.429212490513656</v>
      </c>
      <c r="S202">
        <f t="shared" si="14"/>
        <v>749018.3262392227</v>
      </c>
      <c r="T202">
        <f t="shared" si="15"/>
        <v>826435.3305673617</v>
      </c>
      <c r="V202">
        <f t="shared" si="12"/>
        <v>0</v>
      </c>
      <c r="W202">
        <f t="shared" si="13"/>
        <v>1</v>
      </c>
    </row>
    <row r="203" spans="1:23" ht="12.75">
      <c r="A203">
        <v>198</v>
      </c>
      <c r="B203">
        <v>461.95935454257426</v>
      </c>
      <c r="C203">
        <v>3232.112033044703</v>
      </c>
      <c r="D203">
        <v>970.8661437134583</v>
      </c>
      <c r="E203">
        <v>720.7906321188154</v>
      </c>
      <c r="F203">
        <v>0.9189858436584473</v>
      </c>
      <c r="G203">
        <v>0.6651260852813721</v>
      </c>
      <c r="H203">
        <v>0.01253183847485234</v>
      </c>
      <c r="I203">
        <v>0.12863144278526306</v>
      </c>
      <c r="J203">
        <v>0.4986438158739214</v>
      </c>
      <c r="L203">
        <v>10632.236541680277</v>
      </c>
      <c r="M203">
        <v>8.963603073026553</v>
      </c>
      <c r="N203">
        <v>7.661809677499671</v>
      </c>
      <c r="O203">
        <v>16994.45199819656</v>
      </c>
      <c r="P203">
        <v>9.73745356948539</v>
      </c>
      <c r="Q203">
        <v>8.540370176850278</v>
      </c>
      <c r="S203">
        <f t="shared" si="14"/>
        <v>755548.7312082868</v>
      </c>
      <c r="T203">
        <f t="shared" si="15"/>
        <v>837042.5656868313</v>
      </c>
      <c r="V203">
        <f t="shared" si="12"/>
        <v>0</v>
      </c>
      <c r="W203">
        <f t="shared" si="13"/>
        <v>1</v>
      </c>
    </row>
    <row r="204" spans="1:23" ht="12.75">
      <c r="A204">
        <v>199</v>
      </c>
      <c r="B204">
        <v>336.2597447670307</v>
      </c>
      <c r="C204">
        <v>3634.3439862434116</v>
      </c>
      <c r="D204">
        <v>922.0927860317504</v>
      </c>
      <c r="E204">
        <v>731.1730860839541</v>
      </c>
      <c r="F204">
        <v>0.9864754676818848</v>
      </c>
      <c r="G204">
        <v>0.6199383735656738</v>
      </c>
      <c r="H204">
        <v>0.01505948959404739</v>
      </c>
      <c r="I204">
        <v>0.15296494960784912</v>
      </c>
      <c r="J204">
        <v>0.48364897462936923</v>
      </c>
      <c r="L204">
        <v>10411.505156269483</v>
      </c>
      <c r="M204">
        <v>8.513410518737444</v>
      </c>
      <c r="N204">
        <v>7.586842725951632</v>
      </c>
      <c r="O204">
        <v>15846.210937918626</v>
      </c>
      <c r="P204">
        <v>9.345903934497215</v>
      </c>
      <c r="Q204">
        <v>8.617541506365116</v>
      </c>
      <c r="S204">
        <f t="shared" si="14"/>
        <v>748272.7674388937</v>
      </c>
      <c r="T204">
        <f t="shared" si="15"/>
        <v>845907.939698593</v>
      </c>
      <c r="V204">
        <f t="shared" si="12"/>
        <v>0</v>
      </c>
      <c r="W204">
        <f t="shared" si="13"/>
        <v>1</v>
      </c>
    </row>
    <row r="205" spans="1:23" ht="12.75">
      <c r="A205">
        <v>200</v>
      </c>
      <c r="B205">
        <v>436.5214645154035</v>
      </c>
      <c r="C205">
        <v>3170.1053839446513</v>
      </c>
      <c r="D205">
        <v>1023.7727020504153</v>
      </c>
      <c r="E205">
        <v>799.6357237734665</v>
      </c>
      <c r="F205">
        <v>0.9190866947174072</v>
      </c>
      <c r="G205">
        <v>0.8117471933364868</v>
      </c>
      <c r="H205">
        <v>0.00883554455482934</v>
      </c>
      <c r="I205">
        <v>0.21365594863891602</v>
      </c>
      <c r="J205">
        <v>0.4072095029404527</v>
      </c>
      <c r="L205">
        <v>7995.165420583086</v>
      </c>
      <c r="M205">
        <v>8.860697718196148</v>
      </c>
      <c r="N205">
        <v>7.991216826574842</v>
      </c>
      <c r="O205">
        <v>15948.676683087579</v>
      </c>
      <c r="P205">
        <v>9.54415800560484</v>
      </c>
      <c r="Q205">
        <v>8.65710706740103</v>
      </c>
      <c r="S205">
        <f t="shared" si="14"/>
        <v>791126.5172369011</v>
      </c>
      <c r="T205">
        <f t="shared" si="15"/>
        <v>849762.0300570155</v>
      </c>
      <c r="V205">
        <f t="shared" si="12"/>
        <v>0</v>
      </c>
      <c r="W205">
        <f t="shared" si="13"/>
        <v>1</v>
      </c>
    </row>
    <row r="206" spans="1:23" ht="12.75">
      <c r="A206">
        <v>201</v>
      </c>
      <c r="B206">
        <v>604.7493305662138</v>
      </c>
      <c r="C206">
        <v>2214.8024789058263</v>
      </c>
      <c r="D206">
        <v>801.6171101278546</v>
      </c>
      <c r="E206">
        <v>943.7848360837002</v>
      </c>
      <c r="F206">
        <v>0.8840508460998535</v>
      </c>
      <c r="G206">
        <v>0.7083661556243896</v>
      </c>
      <c r="H206">
        <v>0.006427703250604313</v>
      </c>
      <c r="I206">
        <v>0.13480710983276367</v>
      </c>
      <c r="J206">
        <v>0.42659298442831384</v>
      </c>
      <c r="L206">
        <v>8610.675729850233</v>
      </c>
      <c r="M206">
        <v>9.673869423452889</v>
      </c>
      <c r="N206">
        <v>8.273042775043919</v>
      </c>
      <c r="O206">
        <v>15398.510562948202</v>
      </c>
      <c r="P206">
        <v>10.203368979343447</v>
      </c>
      <c r="Q206">
        <v>8.823362994687105</v>
      </c>
      <c r="S206">
        <f t="shared" si="14"/>
        <v>818693.6017745417</v>
      </c>
      <c r="T206">
        <f t="shared" si="15"/>
        <v>866937.7889057624</v>
      </c>
      <c r="V206">
        <f t="shared" si="12"/>
        <v>0</v>
      </c>
      <c r="W206">
        <f t="shared" si="13"/>
        <v>1</v>
      </c>
    </row>
    <row r="207" spans="1:23" ht="12.75">
      <c r="A207">
        <v>202</v>
      </c>
      <c r="B207">
        <v>440.9078361912542</v>
      </c>
      <c r="C207">
        <v>2367.375506616144</v>
      </c>
      <c r="D207">
        <v>865.7998363098575</v>
      </c>
      <c r="E207">
        <v>1176.8382375335132</v>
      </c>
      <c r="F207">
        <v>0.9748907685279846</v>
      </c>
      <c r="G207">
        <v>0.7694218158721924</v>
      </c>
      <c r="H207">
        <v>0.00936276367992141</v>
      </c>
      <c r="I207">
        <v>0.1483018696308136</v>
      </c>
      <c r="J207">
        <v>0.5288342075187374</v>
      </c>
      <c r="L207">
        <v>7891.434663412253</v>
      </c>
      <c r="M207">
        <v>9.153350891265209</v>
      </c>
      <c r="N207">
        <v>8.546449998847043</v>
      </c>
      <c r="O207">
        <v>14525.783299245692</v>
      </c>
      <c r="P207">
        <v>9.981990843566258</v>
      </c>
      <c r="Q207">
        <v>9.48478713285501</v>
      </c>
      <c r="S207">
        <f t="shared" si="14"/>
        <v>846753.5652212921</v>
      </c>
      <c r="T207">
        <f t="shared" si="15"/>
        <v>933952.9299862554</v>
      </c>
      <c r="V207">
        <f t="shared" si="12"/>
        <v>0</v>
      </c>
      <c r="W207">
        <f t="shared" si="13"/>
        <v>1</v>
      </c>
    </row>
    <row r="208" spans="1:23" ht="12.75">
      <c r="A208">
        <v>203</v>
      </c>
      <c r="B208">
        <v>618.6586565325119</v>
      </c>
      <c r="C208">
        <v>2894.6161071759016</v>
      </c>
      <c r="D208">
        <v>921.4815971489293</v>
      </c>
      <c r="E208">
        <v>1152.7635726485369</v>
      </c>
      <c r="F208">
        <v>0.9241201877593994</v>
      </c>
      <c r="G208">
        <v>0.72757887840271</v>
      </c>
      <c r="H208">
        <v>0.01230797432030809</v>
      </c>
      <c r="I208">
        <v>0.15945684909820557</v>
      </c>
      <c r="J208">
        <v>0.46288199719055406</v>
      </c>
      <c r="L208">
        <v>10293.54835526348</v>
      </c>
      <c r="M208">
        <v>8.725235861445574</v>
      </c>
      <c r="N208">
        <v>7.671996949190719</v>
      </c>
      <c r="O208">
        <v>16888.233706542804</v>
      </c>
      <c r="P208">
        <v>9.498441169121069</v>
      </c>
      <c r="Q208">
        <v>8.48903938011925</v>
      </c>
      <c r="S208">
        <f t="shared" si="14"/>
        <v>756906.1465638084</v>
      </c>
      <c r="T208">
        <f t="shared" si="15"/>
        <v>832015.7043053822</v>
      </c>
      <c r="V208">
        <f t="shared" si="12"/>
        <v>0</v>
      </c>
      <c r="W208">
        <f t="shared" si="13"/>
        <v>1</v>
      </c>
    </row>
    <row r="209" spans="1:23" ht="12.75">
      <c r="A209">
        <v>204</v>
      </c>
      <c r="B209">
        <v>412.664150195175</v>
      </c>
      <c r="C209">
        <v>2615.043086545018</v>
      </c>
      <c r="D209">
        <v>1061.5889171753533</v>
      </c>
      <c r="E209">
        <v>929.5142856367218</v>
      </c>
      <c r="F209">
        <v>0.9493548274040222</v>
      </c>
      <c r="G209">
        <v>0.7373397350311279</v>
      </c>
      <c r="H209">
        <v>0.007170690361646266</v>
      </c>
      <c r="I209">
        <v>0.13269415497779846</v>
      </c>
      <c r="J209">
        <v>0.4994728175212295</v>
      </c>
      <c r="L209">
        <v>7909.505099510296</v>
      </c>
      <c r="M209">
        <v>9.570581298610708</v>
      </c>
      <c r="N209">
        <v>8.724873463126936</v>
      </c>
      <c r="O209">
        <v>16491.3204497679</v>
      </c>
      <c r="P209">
        <v>10.234615346414133</v>
      </c>
      <c r="Q209">
        <v>9.480991387520337</v>
      </c>
      <c r="S209">
        <f t="shared" si="14"/>
        <v>864577.8412131834</v>
      </c>
      <c r="T209">
        <f t="shared" si="15"/>
        <v>931607.8183022658</v>
      </c>
      <c r="V209">
        <f t="shared" si="12"/>
        <v>0</v>
      </c>
      <c r="W209">
        <f t="shared" si="13"/>
        <v>1</v>
      </c>
    </row>
    <row r="210" spans="1:23" ht="12.75">
      <c r="A210">
        <v>205</v>
      </c>
      <c r="B210">
        <v>427.0123887688451</v>
      </c>
      <c r="C210">
        <v>2390.9008865559035</v>
      </c>
      <c r="D210">
        <v>937.0744446697224</v>
      </c>
      <c r="E210">
        <v>1154.7464399020328</v>
      </c>
      <c r="F210">
        <v>0.9499573409557343</v>
      </c>
      <c r="G210">
        <v>0.6923006772994995</v>
      </c>
      <c r="H210">
        <v>0.01225635942300267</v>
      </c>
      <c r="I210">
        <v>0.15707874298095703</v>
      </c>
      <c r="J210">
        <v>0.5540735274480485</v>
      </c>
      <c r="L210">
        <v>8036.413573678224</v>
      </c>
      <c r="M210">
        <v>8.748703991900026</v>
      </c>
      <c r="N210">
        <v>7.794374082721991</v>
      </c>
      <c r="O210">
        <v>14866.63394832908</v>
      </c>
      <c r="P210">
        <v>9.722925483986801</v>
      </c>
      <c r="Q210">
        <v>8.894360707319393</v>
      </c>
      <c r="S210">
        <f t="shared" si="14"/>
        <v>771400.9946985209</v>
      </c>
      <c r="T210">
        <f t="shared" si="15"/>
        <v>874569.4367836101</v>
      </c>
      <c r="V210">
        <f t="shared" si="12"/>
        <v>0</v>
      </c>
      <c r="W210">
        <f t="shared" si="13"/>
        <v>1</v>
      </c>
    </row>
    <row r="211" spans="1:23" ht="12.75">
      <c r="A211">
        <v>206</v>
      </c>
      <c r="B211">
        <v>567.2020271106637</v>
      </c>
      <c r="C211">
        <v>2393.735516418893</v>
      </c>
      <c r="D211">
        <v>1199.9159035261455</v>
      </c>
      <c r="E211">
        <v>1212.9792161553642</v>
      </c>
      <c r="F211">
        <v>0.944410890340805</v>
      </c>
      <c r="G211">
        <v>0.7868518829345703</v>
      </c>
      <c r="H211">
        <v>0.011971325883630687</v>
      </c>
      <c r="I211">
        <v>0.1486293077468872</v>
      </c>
      <c r="J211">
        <v>0.4764986030079097</v>
      </c>
      <c r="L211">
        <v>9131.461070700358</v>
      </c>
      <c r="M211">
        <v>8.844941062276499</v>
      </c>
      <c r="N211">
        <v>8.030214320859205</v>
      </c>
      <c r="O211">
        <v>18194.420473592894</v>
      </c>
      <c r="P211">
        <v>9.618440488507762</v>
      </c>
      <c r="Q211">
        <v>8.849930764011217</v>
      </c>
      <c r="S211">
        <f t="shared" si="14"/>
        <v>793889.9710152202</v>
      </c>
      <c r="T211">
        <f t="shared" si="15"/>
        <v>866798.6559275289</v>
      </c>
      <c r="V211">
        <f t="shared" si="12"/>
        <v>0</v>
      </c>
      <c r="W211">
        <f t="shared" si="13"/>
        <v>1</v>
      </c>
    </row>
    <row r="212" spans="1:23" ht="12.75">
      <c r="A212">
        <v>207</v>
      </c>
      <c r="B212">
        <v>545.5404450248532</v>
      </c>
      <c r="C212">
        <v>2882.766778577099</v>
      </c>
      <c r="D212">
        <v>1117.867979932828</v>
      </c>
      <c r="E212">
        <v>1090.1137827719572</v>
      </c>
      <c r="F212">
        <v>0.964127242565155</v>
      </c>
      <c r="G212">
        <v>0.8752360343933105</v>
      </c>
      <c r="H212">
        <v>0.013104240691237575</v>
      </c>
      <c r="I212">
        <v>0.1111685037612915</v>
      </c>
      <c r="J212">
        <v>0.4447887088893706</v>
      </c>
      <c r="L212">
        <v>11089.471825991364</v>
      </c>
      <c r="M212">
        <v>9.09290680940993</v>
      </c>
      <c r="N212">
        <v>8.5451097475008</v>
      </c>
      <c r="O212">
        <v>18682.860852473023</v>
      </c>
      <c r="P212">
        <v>9.717484749977386</v>
      </c>
      <c r="Q212">
        <v>9.201876375561804</v>
      </c>
      <c r="S212">
        <f t="shared" si="14"/>
        <v>843421.5029240887</v>
      </c>
      <c r="T212">
        <f t="shared" si="15"/>
        <v>901504.7767037074</v>
      </c>
      <c r="V212">
        <f t="shared" si="12"/>
        <v>0</v>
      </c>
      <c r="W212">
        <f t="shared" si="13"/>
        <v>1</v>
      </c>
    </row>
    <row r="213" spans="1:23" ht="12.75">
      <c r="A213">
        <v>208</v>
      </c>
      <c r="B213">
        <v>499.85252478393454</v>
      </c>
      <c r="C213">
        <v>3871.5844848147035</v>
      </c>
      <c r="D213">
        <v>885.8802043211531</v>
      </c>
      <c r="E213">
        <v>848.0006740630151</v>
      </c>
      <c r="F213">
        <v>0.9568807184696198</v>
      </c>
      <c r="G213">
        <v>0.8660452365875244</v>
      </c>
      <c r="H213">
        <v>0.008646141656780588</v>
      </c>
      <c r="I213">
        <v>0.16440391540527344</v>
      </c>
      <c r="J213">
        <v>0.5230947442535455</v>
      </c>
      <c r="L213">
        <v>10404.56675043609</v>
      </c>
      <c r="M213">
        <v>9.146074908392771</v>
      </c>
      <c r="N213">
        <v>8.600802651541818</v>
      </c>
      <c r="O213">
        <v>16672.084297244808</v>
      </c>
      <c r="P213">
        <v>9.980160502552954</v>
      </c>
      <c r="Q213">
        <v>9.45147995872889</v>
      </c>
      <c r="S213">
        <f t="shared" si="14"/>
        <v>849675.6984037457</v>
      </c>
      <c r="T213">
        <f t="shared" si="15"/>
        <v>928475.9115756442</v>
      </c>
      <c r="V213">
        <f t="shared" si="12"/>
        <v>0</v>
      </c>
      <c r="W213">
        <f t="shared" si="13"/>
        <v>1</v>
      </c>
    </row>
    <row r="214" spans="1:23" ht="12.75">
      <c r="A214">
        <v>209</v>
      </c>
      <c r="B214">
        <v>269.2852108554134</v>
      </c>
      <c r="C214">
        <v>2317.0274284448406</v>
      </c>
      <c r="D214">
        <v>992.513043800685</v>
      </c>
      <c r="E214">
        <v>1017.1214602751131</v>
      </c>
      <c r="F214">
        <v>0.9343695044517517</v>
      </c>
      <c r="G214">
        <v>0.7558774948120117</v>
      </c>
      <c r="H214">
        <v>0.009966908421802473</v>
      </c>
      <c r="I214">
        <v>0.1334133744239807</v>
      </c>
      <c r="J214">
        <v>0.5128441343332187</v>
      </c>
      <c r="L214">
        <v>6855.611613280705</v>
      </c>
      <c r="M214">
        <v>9.192270395369873</v>
      </c>
      <c r="N214">
        <v>8.230898549423799</v>
      </c>
      <c r="O214">
        <v>14181.364971524352</v>
      </c>
      <c r="P214">
        <v>9.963762648827126</v>
      </c>
      <c r="Q214">
        <v>9.068668598204447</v>
      </c>
      <c r="S214">
        <f t="shared" si="14"/>
        <v>816234.2433290991</v>
      </c>
      <c r="T214">
        <f t="shared" si="15"/>
        <v>892685.4948489203</v>
      </c>
      <c r="V214">
        <f t="shared" si="12"/>
        <v>0</v>
      </c>
      <c r="W214">
        <f t="shared" si="13"/>
        <v>1</v>
      </c>
    </row>
    <row r="215" spans="1:23" ht="12.75">
      <c r="A215">
        <v>210</v>
      </c>
      <c r="B215">
        <v>432.5444308589672</v>
      </c>
      <c r="C215">
        <v>2859.3655863698787</v>
      </c>
      <c r="D215">
        <v>1030.2669255662745</v>
      </c>
      <c r="E215">
        <v>1256.454496528299</v>
      </c>
      <c r="F215">
        <v>0.9821431040763855</v>
      </c>
      <c r="G215">
        <v>0.7971551418304443</v>
      </c>
      <c r="H215">
        <v>0.010525592100784088</v>
      </c>
      <c r="I215">
        <v>0.1680583953857422</v>
      </c>
      <c r="J215">
        <v>0.4747184115851482</v>
      </c>
      <c r="L215">
        <v>8584.891908812957</v>
      </c>
      <c r="M215">
        <v>8.870149996121325</v>
      </c>
      <c r="N215">
        <v>8.378792628498546</v>
      </c>
      <c r="O215">
        <v>16193.74442987936</v>
      </c>
      <c r="P215">
        <v>9.658490478847726</v>
      </c>
      <c r="Q215">
        <v>9.2483925572086</v>
      </c>
      <c r="S215">
        <f t="shared" si="14"/>
        <v>829294.3709410417</v>
      </c>
      <c r="T215">
        <f t="shared" si="15"/>
        <v>908645.5112909806</v>
      </c>
      <c r="V215">
        <f t="shared" si="12"/>
        <v>0</v>
      </c>
      <c r="W215">
        <f t="shared" si="13"/>
        <v>1</v>
      </c>
    </row>
    <row r="216" spans="1:23" ht="12.75">
      <c r="A216">
        <v>211</v>
      </c>
      <c r="B216">
        <v>542.5292295373906</v>
      </c>
      <c r="C216">
        <v>2227.9276839270415</v>
      </c>
      <c r="D216">
        <v>1011.0275165245437</v>
      </c>
      <c r="E216">
        <v>1005.797773915255</v>
      </c>
      <c r="F216">
        <v>0.9053888320922852</v>
      </c>
      <c r="G216">
        <v>0.7700213193893433</v>
      </c>
      <c r="H216">
        <v>0.01180340746621409</v>
      </c>
      <c r="I216">
        <v>0.2016129493713379</v>
      </c>
      <c r="J216">
        <v>0.5274603478167151</v>
      </c>
      <c r="L216">
        <v>7799.80623520382</v>
      </c>
      <c r="M216">
        <v>8.510529424100463</v>
      </c>
      <c r="N216">
        <v>7.47717152456815</v>
      </c>
      <c r="O216">
        <v>15786.752937091162</v>
      </c>
      <c r="P216">
        <v>9.510607368172291</v>
      </c>
      <c r="Q216">
        <v>8.454699274185119</v>
      </c>
      <c r="S216">
        <f t="shared" si="14"/>
        <v>739917.3462216111</v>
      </c>
      <c r="T216">
        <f t="shared" si="15"/>
        <v>829683.1744814207</v>
      </c>
      <c r="V216">
        <f t="shared" si="12"/>
        <v>0</v>
      </c>
      <c r="W216">
        <f t="shared" si="13"/>
        <v>1</v>
      </c>
    </row>
    <row r="217" spans="1:23" ht="12.75">
      <c r="A217">
        <v>212</v>
      </c>
      <c r="B217">
        <v>597.0317533006225</v>
      </c>
      <c r="C217">
        <v>3300.87748497348</v>
      </c>
      <c r="D217">
        <v>1063.051331180759</v>
      </c>
      <c r="E217">
        <v>568.7275344103664</v>
      </c>
      <c r="F217">
        <v>0.9762696027755737</v>
      </c>
      <c r="G217">
        <v>0.8510293960571289</v>
      </c>
      <c r="H217">
        <v>0.014041265200140962</v>
      </c>
      <c r="I217">
        <v>0.16751649975776672</v>
      </c>
      <c r="J217">
        <v>0.5046528493504154</v>
      </c>
      <c r="L217">
        <v>10774.457465032554</v>
      </c>
      <c r="M217">
        <v>8.489317707645528</v>
      </c>
      <c r="N217">
        <v>8.032557744480192</v>
      </c>
      <c r="O217">
        <v>18144.068460715764</v>
      </c>
      <c r="P217">
        <v>9.39571027252232</v>
      </c>
      <c r="Q217">
        <v>8.989047774675806</v>
      </c>
      <c r="S217">
        <f t="shared" si="14"/>
        <v>792481.3169829866</v>
      </c>
      <c r="T217">
        <f t="shared" si="15"/>
        <v>880760.7090068647</v>
      </c>
      <c r="V217">
        <f t="shared" si="12"/>
        <v>0</v>
      </c>
      <c r="W217">
        <f t="shared" si="13"/>
        <v>1</v>
      </c>
    </row>
    <row r="218" spans="1:23" ht="12.75">
      <c r="A218">
        <v>213</v>
      </c>
      <c r="B218">
        <v>464.9098055446293</v>
      </c>
      <c r="C218">
        <v>3910.344801817174</v>
      </c>
      <c r="D218">
        <v>1056.2399331138363</v>
      </c>
      <c r="E218">
        <v>833.4149048797801</v>
      </c>
      <c r="F218">
        <v>0.9407158493995667</v>
      </c>
      <c r="G218">
        <v>0.8146224021911621</v>
      </c>
      <c r="H218">
        <v>0.009150294851978047</v>
      </c>
      <c r="I218">
        <v>0.15400490164756775</v>
      </c>
      <c r="J218">
        <v>0.47333630551552947</v>
      </c>
      <c r="L218">
        <v>10595.930640926399</v>
      </c>
      <c r="M218">
        <v>9.142045928374358</v>
      </c>
      <c r="N218">
        <v>8.376172756637265</v>
      </c>
      <c r="O218">
        <v>18140.927208263925</v>
      </c>
      <c r="P218">
        <v>9.868910032070888</v>
      </c>
      <c r="Q218">
        <v>9.127129528905616</v>
      </c>
      <c r="S218">
        <f t="shared" si="14"/>
        <v>827021.3450228001</v>
      </c>
      <c r="T218">
        <f t="shared" si="15"/>
        <v>894572.0256822978</v>
      </c>
      <c r="V218">
        <f t="shared" si="12"/>
        <v>0</v>
      </c>
      <c r="W218">
        <f t="shared" si="13"/>
        <v>1</v>
      </c>
    </row>
    <row r="219" spans="1:23" ht="12.75">
      <c r="A219">
        <v>214</v>
      </c>
      <c r="B219">
        <v>416.141606198883</v>
      </c>
      <c r="C219">
        <v>2933.8183893198866</v>
      </c>
      <c r="D219">
        <v>924.5638630515136</v>
      </c>
      <c r="E219">
        <v>868.8055524617384</v>
      </c>
      <c r="F219">
        <v>0.9287548065185547</v>
      </c>
      <c r="G219">
        <v>0.6950805187225342</v>
      </c>
      <c r="H219">
        <v>0.011639974824238371</v>
      </c>
      <c r="I219">
        <v>0.1514870524406433</v>
      </c>
      <c r="J219">
        <v>0.5420234357454496</v>
      </c>
      <c r="L219">
        <v>8993.092895975382</v>
      </c>
      <c r="M219">
        <v>8.858070884046345</v>
      </c>
      <c r="N219">
        <v>7.758895085128842</v>
      </c>
      <c r="O219">
        <v>15410.574725816054</v>
      </c>
      <c r="P219">
        <v>9.777001120114864</v>
      </c>
      <c r="Q219">
        <v>8.768483367323643</v>
      </c>
      <c r="S219">
        <f t="shared" si="14"/>
        <v>766896.4156169088</v>
      </c>
      <c r="T219">
        <f t="shared" si="15"/>
        <v>861437.7620065483</v>
      </c>
      <c r="V219">
        <f t="shared" si="12"/>
        <v>0</v>
      </c>
      <c r="W219">
        <f t="shared" si="13"/>
        <v>1</v>
      </c>
    </row>
    <row r="220" spans="1:23" ht="12.75">
      <c r="A220">
        <v>215</v>
      </c>
      <c r="B220">
        <v>274.9364206654467</v>
      </c>
      <c r="C220">
        <v>2480.9222671432362</v>
      </c>
      <c r="D220">
        <v>1003.5897544706802</v>
      </c>
      <c r="E220">
        <v>1179.2953874301793</v>
      </c>
      <c r="F220">
        <v>0.9866189956665039</v>
      </c>
      <c r="G220">
        <v>0.7952144145965576</v>
      </c>
      <c r="H220">
        <v>0.008903491933513015</v>
      </c>
      <c r="I220">
        <v>0.12870508432388306</v>
      </c>
      <c r="J220">
        <v>0.45748136015964946</v>
      </c>
      <c r="L220">
        <v>7139.878683474269</v>
      </c>
      <c r="M220">
        <v>9.360400779822374</v>
      </c>
      <c r="N220">
        <v>8.864449799366053</v>
      </c>
      <c r="O220">
        <v>14636.331651700677</v>
      </c>
      <c r="P220">
        <v>9.994277245603616</v>
      </c>
      <c r="Q220">
        <v>9.597872354541265</v>
      </c>
      <c r="S220">
        <f t="shared" si="14"/>
        <v>879305.101253131</v>
      </c>
      <c r="T220">
        <f t="shared" si="15"/>
        <v>945150.9038024258</v>
      </c>
      <c r="V220">
        <f t="shared" si="12"/>
        <v>0</v>
      </c>
      <c r="W220">
        <f t="shared" si="13"/>
        <v>1</v>
      </c>
    </row>
    <row r="221" spans="1:23" ht="12.75">
      <c r="A221">
        <v>216</v>
      </c>
      <c r="B221">
        <v>652.0518109799832</v>
      </c>
      <c r="C221">
        <v>2330.993617324096</v>
      </c>
      <c r="D221">
        <v>814.3725276696744</v>
      </c>
      <c r="E221">
        <v>861.5805924791212</v>
      </c>
      <c r="F221">
        <v>0.8972620964050293</v>
      </c>
      <c r="G221">
        <v>0.7556920051574707</v>
      </c>
      <c r="H221">
        <v>0.007967732674870262</v>
      </c>
      <c r="I221">
        <v>0.15742594003677368</v>
      </c>
      <c r="J221">
        <v>0.6143423059639116</v>
      </c>
      <c r="L221">
        <v>9024.904061863273</v>
      </c>
      <c r="M221">
        <v>9.289264945133542</v>
      </c>
      <c r="N221">
        <v>8.103361100328431</v>
      </c>
      <c r="O221">
        <v>15964.676313773976</v>
      </c>
      <c r="P221">
        <v>10.268710237219393</v>
      </c>
      <c r="Q221">
        <v>9.085433027429433</v>
      </c>
      <c r="S221">
        <f t="shared" si="14"/>
        <v>801311.2059709799</v>
      </c>
      <c r="T221">
        <f t="shared" si="15"/>
        <v>892578.6264291693</v>
      </c>
      <c r="V221">
        <f t="shared" si="12"/>
        <v>0</v>
      </c>
      <c r="W221">
        <f t="shared" si="13"/>
        <v>1</v>
      </c>
    </row>
    <row r="222" spans="1:23" ht="12.75">
      <c r="A222">
        <v>217</v>
      </c>
      <c r="B222">
        <v>492.59383236272936</v>
      </c>
      <c r="C222">
        <v>3039.7464248967635</v>
      </c>
      <c r="D222">
        <v>925.1335487714846</v>
      </c>
      <c r="E222">
        <v>1068.165452777048</v>
      </c>
      <c r="F222">
        <v>0.9357289671897888</v>
      </c>
      <c r="G222">
        <v>0.8607189655303955</v>
      </c>
      <c r="H222">
        <v>0.010635564968632426</v>
      </c>
      <c r="I222">
        <v>0.16112038493156433</v>
      </c>
      <c r="J222">
        <v>0.5378733294509679</v>
      </c>
      <c r="L222">
        <v>9430.63250356795</v>
      </c>
      <c r="M222">
        <v>8.903323731308342</v>
      </c>
      <c r="N222">
        <v>8.191935316621876</v>
      </c>
      <c r="O222">
        <v>16116.57962676896</v>
      </c>
      <c r="P222">
        <v>9.816553924265026</v>
      </c>
      <c r="Q222">
        <v>9.09368044820481</v>
      </c>
      <c r="S222">
        <f t="shared" si="14"/>
        <v>809762.8991586197</v>
      </c>
      <c r="T222">
        <f t="shared" si="15"/>
        <v>893251.465193712</v>
      </c>
      <c r="V222">
        <f t="shared" si="12"/>
        <v>0</v>
      </c>
      <c r="W222">
        <f t="shared" si="13"/>
        <v>1</v>
      </c>
    </row>
    <row r="223" spans="1:23" ht="12.75">
      <c r="A223">
        <v>218</v>
      </c>
      <c r="B223">
        <v>620.7862054391624</v>
      </c>
      <c r="C223">
        <v>1884.4622490156894</v>
      </c>
      <c r="D223">
        <v>905.1153513951836</v>
      </c>
      <c r="E223">
        <v>1057.5319410942234</v>
      </c>
      <c r="F223">
        <v>0.8611717224121094</v>
      </c>
      <c r="G223">
        <v>0.8283251523971558</v>
      </c>
      <c r="H223">
        <v>0.013542316633132719</v>
      </c>
      <c r="I223">
        <v>0.16001468896865845</v>
      </c>
      <c r="J223">
        <v>0.5581547816720487</v>
      </c>
      <c r="L223">
        <v>8296.487969050273</v>
      </c>
      <c r="M223">
        <v>8.595162079029347</v>
      </c>
      <c r="N223">
        <v>7.3340411431615085</v>
      </c>
      <c r="O223">
        <v>15393.288752261315</v>
      </c>
      <c r="P223">
        <v>9.608920323336978</v>
      </c>
      <c r="Q223">
        <v>8.22943515785256</v>
      </c>
      <c r="S223">
        <f t="shared" si="14"/>
        <v>725107.6263471006</v>
      </c>
      <c r="T223">
        <f t="shared" si="15"/>
        <v>807550.2270329947</v>
      </c>
      <c r="V223">
        <f t="shared" si="12"/>
        <v>0</v>
      </c>
      <c r="W223">
        <f t="shared" si="13"/>
        <v>1</v>
      </c>
    </row>
    <row r="224" spans="1:23" ht="12.75">
      <c r="A224">
        <v>219</v>
      </c>
      <c r="B224">
        <v>543.715852013619</v>
      </c>
      <c r="C224">
        <v>2979.1521906381868</v>
      </c>
      <c r="D224">
        <v>949.464860267318</v>
      </c>
      <c r="E224">
        <v>1263.254929149069</v>
      </c>
      <c r="F224">
        <v>0.961253821849823</v>
      </c>
      <c r="G224">
        <v>0.615145206451416</v>
      </c>
      <c r="H224">
        <v>0.011593950785447983</v>
      </c>
      <c r="I224">
        <v>0.09708285331726074</v>
      </c>
      <c r="J224">
        <v>0.4035510506139631</v>
      </c>
      <c r="L224">
        <v>11557.12950826897</v>
      </c>
      <c r="M224">
        <v>9.386294448106907</v>
      </c>
      <c r="N224">
        <v>8.149430135047046</v>
      </c>
      <c r="O224">
        <v>17893.675801799713</v>
      </c>
      <c r="P224">
        <v>9.886804883975618</v>
      </c>
      <c r="Q224">
        <v>8.830087420840627</v>
      </c>
      <c r="S224">
        <f t="shared" si="14"/>
        <v>803385.8839964356</v>
      </c>
      <c r="T224">
        <f t="shared" si="15"/>
        <v>865115.0662822629</v>
      </c>
      <c r="V224">
        <f t="shared" si="12"/>
        <v>0</v>
      </c>
      <c r="W224">
        <f t="shared" si="13"/>
        <v>1</v>
      </c>
    </row>
    <row r="225" spans="1:23" ht="12.75">
      <c r="A225">
        <v>220</v>
      </c>
      <c r="B225">
        <v>439.9235156907531</v>
      </c>
      <c r="C225">
        <v>2821.100723066823</v>
      </c>
      <c r="D225">
        <v>1071.5928758177429</v>
      </c>
      <c r="E225">
        <v>1109.601526943839</v>
      </c>
      <c r="F225">
        <v>0.9897480010986328</v>
      </c>
      <c r="G225">
        <v>0.7636630535125732</v>
      </c>
      <c r="H225">
        <v>0.012419517440153563</v>
      </c>
      <c r="I225">
        <v>0.14011651277542114</v>
      </c>
      <c r="J225">
        <v>0.5528850463700588</v>
      </c>
      <c r="L225">
        <v>9367.106808181103</v>
      </c>
      <c r="M225">
        <v>8.869960466996787</v>
      </c>
      <c r="N225">
        <v>8.291944457390384</v>
      </c>
      <c r="O225">
        <v>16898.286984121616</v>
      </c>
      <c r="P225">
        <v>9.794697194953173</v>
      </c>
      <c r="Q225">
        <v>9.371226025941555</v>
      </c>
      <c r="S225">
        <f t="shared" si="14"/>
        <v>819827.3389308573</v>
      </c>
      <c r="T225">
        <f t="shared" si="15"/>
        <v>920224.3156100338</v>
      </c>
      <c r="V225">
        <f t="shared" si="12"/>
        <v>0</v>
      </c>
      <c r="W225">
        <f t="shared" si="13"/>
        <v>1</v>
      </c>
    </row>
    <row r="226" spans="1:23" ht="12.75">
      <c r="A226">
        <v>221</v>
      </c>
      <c r="B226">
        <v>420.2406759221735</v>
      </c>
      <c r="C226">
        <v>1665.0620684498572</v>
      </c>
      <c r="D226">
        <v>928.9936817010569</v>
      </c>
      <c r="E226">
        <v>759.3595321065864</v>
      </c>
      <c r="F226">
        <v>0.9622664451599121</v>
      </c>
      <c r="G226">
        <v>0.7880300283432007</v>
      </c>
      <c r="H226">
        <v>0.007110049643117537</v>
      </c>
      <c r="I226">
        <v>0.13982343673706055</v>
      </c>
      <c r="J226">
        <v>0.423553692303139</v>
      </c>
      <c r="L226">
        <v>6231.374392227359</v>
      </c>
      <c r="M226">
        <v>9.532236844831745</v>
      </c>
      <c r="N226">
        <v>8.885526557613744</v>
      </c>
      <c r="O226">
        <v>14110.44113174718</v>
      </c>
      <c r="P226">
        <v>10.088716282763041</v>
      </c>
      <c r="Q226">
        <v>9.502255069376448</v>
      </c>
      <c r="S226">
        <f t="shared" si="14"/>
        <v>882321.281369147</v>
      </c>
      <c r="T226">
        <f t="shared" si="15"/>
        <v>936115.0658058976</v>
      </c>
      <c r="V226">
        <f t="shared" si="12"/>
        <v>0</v>
      </c>
      <c r="W226">
        <f t="shared" si="13"/>
        <v>1</v>
      </c>
    </row>
    <row r="227" spans="1:23" ht="12.75">
      <c r="A227">
        <v>222</v>
      </c>
      <c r="B227">
        <v>415.30155054643194</v>
      </c>
      <c r="C227">
        <v>3264.0226433054995</v>
      </c>
      <c r="D227">
        <v>959.2984430572039</v>
      </c>
      <c r="E227">
        <v>953.8851626869505</v>
      </c>
      <c r="F227">
        <v>0.8995199203491211</v>
      </c>
      <c r="G227">
        <v>0.8133620023727417</v>
      </c>
      <c r="H227">
        <v>0.01229399216897067</v>
      </c>
      <c r="I227">
        <v>0.14827921986579895</v>
      </c>
      <c r="J227">
        <v>0.4979258892348946</v>
      </c>
      <c r="L227">
        <v>9869.965546224348</v>
      </c>
      <c r="M227">
        <v>8.814051061113538</v>
      </c>
      <c r="N227">
        <v>7.749495946207228</v>
      </c>
      <c r="O227">
        <v>16238.977674392483</v>
      </c>
      <c r="P227">
        <v>9.637067920800895</v>
      </c>
      <c r="Q227">
        <v>8.541806921832553</v>
      </c>
      <c r="S227">
        <f t="shared" si="14"/>
        <v>765079.6290744984</v>
      </c>
      <c r="T227">
        <f t="shared" si="15"/>
        <v>837941.7145088627</v>
      </c>
      <c r="V227">
        <f t="shared" si="12"/>
        <v>0</v>
      </c>
      <c r="W227">
        <f t="shared" si="13"/>
        <v>1</v>
      </c>
    </row>
    <row r="228" spans="1:23" ht="12.75">
      <c r="A228">
        <v>223</v>
      </c>
      <c r="B228">
        <v>392.03532368492324</v>
      </c>
      <c r="C228">
        <v>2636.667860467719</v>
      </c>
      <c r="D228">
        <v>1312.846627937387</v>
      </c>
      <c r="E228">
        <v>1006.0885226086227</v>
      </c>
      <c r="F228">
        <v>0.9420594274997711</v>
      </c>
      <c r="G228">
        <v>0.8300702571868896</v>
      </c>
      <c r="H228">
        <v>0.011596304551641817</v>
      </c>
      <c r="I228">
        <v>0.1562909483909607</v>
      </c>
      <c r="J228">
        <v>0.5184418699846314</v>
      </c>
      <c r="L228">
        <v>8175.980968635094</v>
      </c>
      <c r="M228">
        <v>8.826361320725884</v>
      </c>
      <c r="N228">
        <v>8.095082295878935</v>
      </c>
      <c r="O228">
        <v>18011.98924785004</v>
      </c>
      <c r="P228">
        <v>9.70361693868168</v>
      </c>
      <c r="Q228">
        <v>8.990375366811516</v>
      </c>
      <c r="S228">
        <f t="shared" si="14"/>
        <v>801332.2486192584</v>
      </c>
      <c r="T228">
        <f t="shared" si="15"/>
        <v>881025.5474333016</v>
      </c>
      <c r="V228">
        <f t="shared" si="12"/>
        <v>0</v>
      </c>
      <c r="W228">
        <f t="shared" si="13"/>
        <v>1</v>
      </c>
    </row>
    <row r="229" spans="1:23" ht="12.75">
      <c r="A229">
        <v>224</v>
      </c>
      <c r="B229">
        <v>523.2089717903552</v>
      </c>
      <c r="C229">
        <v>2628.089682379955</v>
      </c>
      <c r="D229">
        <v>958.3778227363073</v>
      </c>
      <c r="E229">
        <v>1330.2378408664513</v>
      </c>
      <c r="F229">
        <v>0.9410775303840637</v>
      </c>
      <c r="G229">
        <v>0.7167640924453735</v>
      </c>
      <c r="H229">
        <v>0.013170260836942557</v>
      </c>
      <c r="I229">
        <v>0.10576355457305908</v>
      </c>
      <c r="J229">
        <v>0.484050889325486</v>
      </c>
      <c r="L229">
        <v>10536.875683520717</v>
      </c>
      <c r="M229">
        <v>9.149516209509695</v>
      </c>
      <c r="N229">
        <v>8.036051442446531</v>
      </c>
      <c r="O229">
        <v>16946.813260651026</v>
      </c>
      <c r="P229">
        <v>9.828361958648175</v>
      </c>
      <c r="Q229">
        <v>8.83358520247128</v>
      </c>
      <c r="S229">
        <f t="shared" si="14"/>
        <v>793068.2685611325</v>
      </c>
      <c r="T229">
        <f t="shared" si="15"/>
        <v>866411.7069864769</v>
      </c>
      <c r="V229">
        <f t="shared" si="12"/>
        <v>0</v>
      </c>
      <c r="W229">
        <f t="shared" si="13"/>
        <v>1</v>
      </c>
    </row>
    <row r="230" spans="1:23" ht="12.75">
      <c r="A230">
        <v>225</v>
      </c>
      <c r="B230">
        <v>408.5410672804595</v>
      </c>
      <c r="C230">
        <v>2825.7320583865667</v>
      </c>
      <c r="D230">
        <v>924.7444613959367</v>
      </c>
      <c r="E230">
        <v>750.6870413353952</v>
      </c>
      <c r="F230">
        <v>0.9382755160331726</v>
      </c>
      <c r="G230">
        <v>0.7002501487731934</v>
      </c>
      <c r="H230">
        <v>0.00997577484260722</v>
      </c>
      <c r="I230">
        <v>0.15002024173736572</v>
      </c>
      <c r="J230">
        <v>0.5585281036497741</v>
      </c>
      <c r="L230">
        <v>8455.574661999648</v>
      </c>
      <c r="M230">
        <v>9.063032861058792</v>
      </c>
      <c r="N230">
        <v>8.056424672828049</v>
      </c>
      <c r="O230">
        <v>15212.386688399396</v>
      </c>
      <c r="P230">
        <v>9.975906860615318</v>
      </c>
      <c r="Q230">
        <v>9.076657640883674</v>
      </c>
      <c r="S230">
        <f t="shared" si="14"/>
        <v>797186.8926208053</v>
      </c>
      <c r="T230">
        <f t="shared" si="15"/>
        <v>892453.3773999681</v>
      </c>
      <c r="V230">
        <f t="shared" si="12"/>
        <v>0</v>
      </c>
      <c r="W230">
        <f t="shared" si="13"/>
        <v>1</v>
      </c>
    </row>
    <row r="231" spans="1:23" ht="12.75">
      <c r="A231">
        <v>226</v>
      </c>
      <c r="B231">
        <v>545.2557497545438</v>
      </c>
      <c r="C231">
        <v>3159.318724341265</v>
      </c>
      <c r="D231">
        <v>1079.1953931868584</v>
      </c>
      <c r="E231">
        <v>1101.140287234874</v>
      </c>
      <c r="F231">
        <v>0.9745441675186157</v>
      </c>
      <c r="G231">
        <v>0.7253701686859131</v>
      </c>
      <c r="H231">
        <v>0.009172747084039538</v>
      </c>
      <c r="I231">
        <v>0.13402092456817627</v>
      </c>
      <c r="J231">
        <v>0.6294793935304656</v>
      </c>
      <c r="L231">
        <v>10372.769054009275</v>
      </c>
      <c r="M231">
        <v>9.284227712414198</v>
      </c>
      <c r="N231">
        <v>8.568741082735094</v>
      </c>
      <c r="O231">
        <v>18476.390596013538</v>
      </c>
      <c r="P231">
        <v>10.273148911759197</v>
      </c>
      <c r="Q231">
        <v>9.746806158680958</v>
      </c>
      <c r="S231">
        <f t="shared" si="14"/>
        <v>846501.3392195002</v>
      </c>
      <c r="T231">
        <f t="shared" si="15"/>
        <v>956204.2252720823</v>
      </c>
      <c r="V231">
        <f t="shared" si="12"/>
        <v>0</v>
      </c>
      <c r="W231">
        <f t="shared" si="13"/>
        <v>1</v>
      </c>
    </row>
    <row r="232" spans="1:23" ht="12.75">
      <c r="A232">
        <v>227</v>
      </c>
      <c r="B232">
        <v>699.7892892163072</v>
      </c>
      <c r="C232">
        <v>2829.409849260085</v>
      </c>
      <c r="D232">
        <v>1091.4845775110575</v>
      </c>
      <c r="E232">
        <v>1020.7536826039031</v>
      </c>
      <c r="F232">
        <v>0.9630035161972046</v>
      </c>
      <c r="G232">
        <v>0.7648996114730835</v>
      </c>
      <c r="H232">
        <v>0.014129477701905108</v>
      </c>
      <c r="I232">
        <v>0.15260320901870728</v>
      </c>
      <c r="J232">
        <v>0.4621788307946415</v>
      </c>
      <c r="L232">
        <v>10959.409267672898</v>
      </c>
      <c r="M232">
        <v>8.599511466495048</v>
      </c>
      <c r="N232">
        <v>7.853011615004957</v>
      </c>
      <c r="O232">
        <v>18733.69979798111</v>
      </c>
      <c r="P232">
        <v>9.375339618354467</v>
      </c>
      <c r="Q232">
        <v>8.706599149776983</v>
      </c>
      <c r="S232">
        <f t="shared" si="14"/>
        <v>774341.7522328227</v>
      </c>
      <c r="T232">
        <f t="shared" si="15"/>
        <v>851926.2151797172</v>
      </c>
      <c r="V232">
        <f t="shared" si="12"/>
        <v>0</v>
      </c>
      <c r="W232">
        <f t="shared" si="13"/>
        <v>1</v>
      </c>
    </row>
    <row r="233" spans="1:23" ht="12.75">
      <c r="A233">
        <v>228</v>
      </c>
      <c r="B233">
        <v>460.4552688864861</v>
      </c>
      <c r="C233">
        <v>2026.9126151835349</v>
      </c>
      <c r="D233">
        <v>904.8849604975148</v>
      </c>
      <c r="E233">
        <v>1005.5127481254983</v>
      </c>
      <c r="F233">
        <v>0.9333173036575317</v>
      </c>
      <c r="G233">
        <v>0.6675856113433838</v>
      </c>
      <c r="H233">
        <v>0.008755707341912866</v>
      </c>
      <c r="I233">
        <v>0.13412311673164368</v>
      </c>
      <c r="J233">
        <v>0.45534319204065143</v>
      </c>
      <c r="L233">
        <v>7495.192284230167</v>
      </c>
      <c r="M233">
        <v>9.33707762841989</v>
      </c>
      <c r="N233">
        <v>8.215285949004674</v>
      </c>
      <c r="O233">
        <v>14682.982310842845</v>
      </c>
      <c r="P233">
        <v>9.977008756769745</v>
      </c>
      <c r="Q233">
        <v>8.957720388048278</v>
      </c>
      <c r="S233">
        <f t="shared" si="14"/>
        <v>814033.4026162372</v>
      </c>
      <c r="T233">
        <f t="shared" si="15"/>
        <v>881089.056493985</v>
      </c>
      <c r="V233">
        <f t="shared" si="12"/>
        <v>0</v>
      </c>
      <c r="W233">
        <f t="shared" si="13"/>
        <v>1</v>
      </c>
    </row>
    <row r="234" spans="1:23" ht="12.75">
      <c r="A234">
        <v>229</v>
      </c>
      <c r="B234">
        <v>343.6944372094222</v>
      </c>
      <c r="C234">
        <v>2721.3958099377214</v>
      </c>
      <c r="D234">
        <v>1117.0926622948746</v>
      </c>
      <c r="E234">
        <v>1314.7655907128133</v>
      </c>
      <c r="F234">
        <v>0.9108896255493164</v>
      </c>
      <c r="G234">
        <v>0.7356866598129272</v>
      </c>
      <c r="H234">
        <v>0.010346695526049814</v>
      </c>
      <c r="I234">
        <v>0.11540400981903076</v>
      </c>
      <c r="J234">
        <v>0.5585972764285566</v>
      </c>
      <c r="L234">
        <v>8773.14209684407</v>
      </c>
      <c r="M234">
        <v>9.310110660380092</v>
      </c>
      <c r="N234">
        <v>8.094443666494602</v>
      </c>
      <c r="O234">
        <v>16759.317126374783</v>
      </c>
      <c r="P234">
        <v>10.120324945886962</v>
      </c>
      <c r="Q234">
        <v>8.973412847528893</v>
      </c>
      <c r="S234">
        <f t="shared" si="14"/>
        <v>800671.2245526161</v>
      </c>
      <c r="T234">
        <f t="shared" si="15"/>
        <v>880581.9676265145</v>
      </c>
      <c r="V234">
        <f t="shared" si="12"/>
        <v>0</v>
      </c>
      <c r="W234">
        <f t="shared" si="13"/>
        <v>1</v>
      </c>
    </row>
    <row r="235" spans="1:23" ht="12.75">
      <c r="A235">
        <v>230</v>
      </c>
      <c r="B235">
        <v>545.3134923320497</v>
      </c>
      <c r="C235">
        <v>3587.5681682431123</v>
      </c>
      <c r="D235">
        <v>1059.8144136997425</v>
      </c>
      <c r="E235">
        <v>899.438534558233</v>
      </c>
      <c r="F235">
        <v>0.9365320801734924</v>
      </c>
      <c r="G235">
        <v>0.7364660501480103</v>
      </c>
      <c r="H235">
        <v>0.0069573177365017955</v>
      </c>
      <c r="I235">
        <v>0.16150200366973877</v>
      </c>
      <c r="J235">
        <v>0.4465815832464457</v>
      </c>
      <c r="L235">
        <v>9920.163830012518</v>
      </c>
      <c r="M235">
        <v>9.427685788908427</v>
      </c>
      <c r="N235">
        <v>8.529366343389903</v>
      </c>
      <c r="O235">
        <v>18365.702070373565</v>
      </c>
      <c r="P235">
        <v>10.05657054419321</v>
      </c>
      <c r="Q235">
        <v>9.20921574729519</v>
      </c>
      <c r="S235">
        <f t="shared" si="14"/>
        <v>843016.4705089778</v>
      </c>
      <c r="T235">
        <f t="shared" si="15"/>
        <v>902555.8726591454</v>
      </c>
      <c r="V235">
        <f t="shared" si="12"/>
        <v>0</v>
      </c>
      <c r="W235">
        <f t="shared" si="13"/>
        <v>1</v>
      </c>
    </row>
    <row r="236" spans="1:23" ht="12.75">
      <c r="A236">
        <v>231</v>
      </c>
      <c r="B236">
        <v>557.9785438967069</v>
      </c>
      <c r="C236">
        <v>2057.8126454701996</v>
      </c>
      <c r="D236">
        <v>756.7336474320532</v>
      </c>
      <c r="E236">
        <v>580.6207610567037</v>
      </c>
      <c r="F236">
        <v>0.9325650930404663</v>
      </c>
      <c r="G236">
        <v>0.8105084896087646</v>
      </c>
      <c r="H236">
        <v>0.011813802169534357</v>
      </c>
      <c r="I236">
        <v>0.14495933055877686</v>
      </c>
      <c r="J236">
        <v>0.48571128243402434</v>
      </c>
      <c r="L236">
        <v>8237.25643398876</v>
      </c>
      <c r="M236">
        <v>8.891335484365234</v>
      </c>
      <c r="N236">
        <v>8.039307615519316</v>
      </c>
      <c r="O236">
        <v>13940.282854724115</v>
      </c>
      <c r="P236">
        <v>9.672952797815043</v>
      </c>
      <c r="Q236">
        <v>8.840194509559614</v>
      </c>
      <c r="S236">
        <f t="shared" si="14"/>
        <v>795693.5051179428</v>
      </c>
      <c r="T236">
        <f t="shared" si="15"/>
        <v>870079.1681012374</v>
      </c>
      <c r="V236">
        <f t="shared" si="12"/>
        <v>0</v>
      </c>
      <c r="W236">
        <f t="shared" si="13"/>
        <v>1</v>
      </c>
    </row>
    <row r="237" spans="1:23" ht="12.75">
      <c r="A237">
        <v>232</v>
      </c>
      <c r="B237">
        <v>564.8833063228569</v>
      </c>
      <c r="C237">
        <v>3540.644511610826</v>
      </c>
      <c r="D237">
        <v>1073.7123823719394</v>
      </c>
      <c r="E237">
        <v>1320.75965510163</v>
      </c>
      <c r="F237">
        <v>0.9201722145080566</v>
      </c>
      <c r="G237">
        <v>0.8700380325317383</v>
      </c>
      <c r="H237">
        <v>0.007128070587591083</v>
      </c>
      <c r="I237">
        <v>0.15339457988739014</v>
      </c>
      <c r="J237">
        <v>0.4038383453363132</v>
      </c>
      <c r="L237">
        <v>10311.55973533317</v>
      </c>
      <c r="M237">
        <v>9.445414900526028</v>
      </c>
      <c r="N237">
        <v>8.612918833031445</v>
      </c>
      <c r="O237">
        <v>18797.250004387875</v>
      </c>
      <c r="P237">
        <v>9.995536060590572</v>
      </c>
      <c r="Q237">
        <v>9.140001581634</v>
      </c>
      <c r="S237">
        <f t="shared" si="14"/>
        <v>850980.3235678113</v>
      </c>
      <c r="T237">
        <f t="shared" si="15"/>
        <v>895202.908159012</v>
      </c>
      <c r="V237">
        <f t="shared" si="12"/>
        <v>0</v>
      </c>
      <c r="W237">
        <f t="shared" si="13"/>
        <v>1</v>
      </c>
    </row>
    <row r="238" spans="1:23" ht="12.75">
      <c r="A238">
        <v>233</v>
      </c>
      <c r="B238">
        <v>349.8494908728903</v>
      </c>
      <c r="C238">
        <v>4364.784854531215</v>
      </c>
      <c r="D238">
        <v>1051.8123094286661</v>
      </c>
      <c r="E238">
        <v>744.0179204280626</v>
      </c>
      <c r="F238">
        <v>0.9928045272827148</v>
      </c>
      <c r="G238">
        <v>0.6835224628448486</v>
      </c>
      <c r="H238">
        <v>0.011246689076515892</v>
      </c>
      <c r="I238">
        <v>0.1586633324623108</v>
      </c>
      <c r="J238">
        <v>0.5053932156104196</v>
      </c>
      <c r="L238">
        <v>11030.25220189123</v>
      </c>
      <c r="M238">
        <v>8.848472581076605</v>
      </c>
      <c r="N238">
        <v>8.191035218961037</v>
      </c>
      <c r="O238">
        <v>17699.844402315674</v>
      </c>
      <c r="P238">
        <v>9.696124683798878</v>
      </c>
      <c r="Q238">
        <v>9.213887219677954</v>
      </c>
      <c r="S238">
        <f t="shared" si="14"/>
        <v>808073.2696942125</v>
      </c>
      <c r="T238">
        <f t="shared" si="15"/>
        <v>903688.8775654797</v>
      </c>
      <c r="V238">
        <f t="shared" si="12"/>
        <v>0</v>
      </c>
      <c r="W238">
        <f t="shared" si="13"/>
        <v>1</v>
      </c>
    </row>
    <row r="239" spans="1:23" ht="12.75">
      <c r="A239">
        <v>234</v>
      </c>
      <c r="B239">
        <v>436.32435877335865</v>
      </c>
      <c r="C239">
        <v>2924.97500494242</v>
      </c>
      <c r="D239">
        <v>996.5994384090843</v>
      </c>
      <c r="E239">
        <v>793.2375543380108</v>
      </c>
      <c r="F239">
        <v>0.9325635433197021</v>
      </c>
      <c r="G239">
        <v>0.7377909421920776</v>
      </c>
      <c r="H239">
        <v>0.008684382018475857</v>
      </c>
      <c r="I239">
        <v>0.1609659194946289</v>
      </c>
      <c r="J239">
        <v>0.5451882529430335</v>
      </c>
      <c r="L239">
        <v>8408.816616773343</v>
      </c>
      <c r="M239">
        <v>9.161718431625157</v>
      </c>
      <c r="N239">
        <v>8.215483471913041</v>
      </c>
      <c r="O239">
        <v>16104.143700806402</v>
      </c>
      <c r="P239">
        <v>10.034626578226678</v>
      </c>
      <c r="Q239">
        <v>9.15046159897489</v>
      </c>
      <c r="S239">
        <f t="shared" si="14"/>
        <v>813139.5305745307</v>
      </c>
      <c r="T239">
        <f t="shared" si="15"/>
        <v>898942.0161966825</v>
      </c>
      <c r="V239">
        <f t="shared" si="12"/>
        <v>0</v>
      </c>
      <c r="W239">
        <f t="shared" si="13"/>
        <v>1</v>
      </c>
    </row>
    <row r="240" spans="1:23" ht="12.75">
      <c r="A240">
        <v>235</v>
      </c>
      <c r="B240">
        <v>411.29446217536474</v>
      </c>
      <c r="C240">
        <v>2797.0238878619066</v>
      </c>
      <c r="D240">
        <v>945.1835197032274</v>
      </c>
      <c r="E240">
        <v>667.8394217262996</v>
      </c>
      <c r="F240">
        <v>0.9778769612312317</v>
      </c>
      <c r="G240">
        <v>0.7373970746994019</v>
      </c>
      <c r="H240">
        <v>0.010636799652633939</v>
      </c>
      <c r="I240">
        <v>0.17986875772476196</v>
      </c>
      <c r="J240">
        <v>0.4555799392955797</v>
      </c>
      <c r="L240">
        <v>7956.399491793912</v>
      </c>
      <c r="M240">
        <v>8.781594491748104</v>
      </c>
      <c r="N240">
        <v>8.170381569470084</v>
      </c>
      <c r="O240">
        <v>14935.819323207357</v>
      </c>
      <c r="P240">
        <v>9.553238418210247</v>
      </c>
      <c r="Q240">
        <v>9.037250937772855</v>
      </c>
      <c r="S240">
        <f t="shared" si="14"/>
        <v>809081.7574552145</v>
      </c>
      <c r="T240">
        <f t="shared" si="15"/>
        <v>888789.2744540782</v>
      </c>
      <c r="V240">
        <f t="shared" si="12"/>
        <v>0</v>
      </c>
      <c r="W240">
        <f t="shared" si="13"/>
        <v>1</v>
      </c>
    </row>
    <row r="241" spans="1:23" ht="12.75">
      <c r="A241">
        <v>236</v>
      </c>
      <c r="B241">
        <v>623.8923069093494</v>
      </c>
      <c r="C241">
        <v>3032.3052136612087</v>
      </c>
      <c r="D241">
        <v>1067.2230948641336</v>
      </c>
      <c r="E241">
        <v>862.1327285930479</v>
      </c>
      <c r="F241">
        <v>0.9281906485557556</v>
      </c>
      <c r="G241">
        <v>0.827057957649231</v>
      </c>
      <c r="H241">
        <v>0.01052136360351443</v>
      </c>
      <c r="I241">
        <v>0.15729817748069763</v>
      </c>
      <c r="J241">
        <v>0.5208697175652128</v>
      </c>
      <c r="L241">
        <v>10344.565974824265</v>
      </c>
      <c r="M241">
        <v>8.943913884704168</v>
      </c>
      <c r="N241">
        <v>8.112252855320524</v>
      </c>
      <c r="O241">
        <v>18450.290402344035</v>
      </c>
      <c r="P241">
        <v>9.807443220151072</v>
      </c>
      <c r="Q241">
        <v>8.975475835218267</v>
      </c>
      <c r="S241">
        <f t="shared" si="14"/>
        <v>800880.7195572281</v>
      </c>
      <c r="T241">
        <f t="shared" si="15"/>
        <v>879097.2931194827</v>
      </c>
      <c r="V241">
        <f t="shared" si="12"/>
        <v>0</v>
      </c>
      <c r="W241">
        <f t="shared" si="13"/>
        <v>1</v>
      </c>
    </row>
    <row r="242" spans="1:23" ht="12.75">
      <c r="A242">
        <v>237</v>
      </c>
      <c r="B242">
        <v>336.13322898794127</v>
      </c>
      <c r="C242">
        <v>3651.959019839218</v>
      </c>
      <c r="D242">
        <v>1011.1871276520551</v>
      </c>
      <c r="E242">
        <v>1257.267122047424</v>
      </c>
      <c r="F242">
        <v>0.9660254716873169</v>
      </c>
      <c r="G242">
        <v>0.8397517204284668</v>
      </c>
      <c r="H242">
        <v>0.01575460716868838</v>
      </c>
      <c r="I242">
        <v>0.15257704257965088</v>
      </c>
      <c r="J242">
        <v>0.4360821437684507</v>
      </c>
      <c r="L242">
        <v>10754.798745216905</v>
      </c>
      <c r="M242">
        <v>8.457874780758626</v>
      </c>
      <c r="N242">
        <v>7.8857009362630555</v>
      </c>
      <c r="O242">
        <v>16772.049067778524</v>
      </c>
      <c r="P242">
        <v>9.187876299876882</v>
      </c>
      <c r="Q242">
        <v>8.653518605506859</v>
      </c>
      <c r="S242">
        <f t="shared" si="14"/>
        <v>777815.2948810887</v>
      </c>
      <c r="T242">
        <f t="shared" si="15"/>
        <v>848579.8114829074</v>
      </c>
      <c r="V242">
        <f t="shared" si="12"/>
        <v>0</v>
      </c>
      <c r="W242">
        <f t="shared" si="13"/>
        <v>1</v>
      </c>
    </row>
    <row r="243" spans="1:23" ht="12.75">
      <c r="A243">
        <v>238</v>
      </c>
      <c r="B243">
        <v>294.5702751622896</v>
      </c>
      <c r="C243">
        <v>2901.002000528746</v>
      </c>
      <c r="D243">
        <v>964.1069881535313</v>
      </c>
      <c r="E243">
        <v>967.6080252437159</v>
      </c>
      <c r="F243">
        <v>0.9520543813705444</v>
      </c>
      <c r="G243">
        <v>0.7371577024459839</v>
      </c>
      <c r="H243">
        <v>0.012283734552103912</v>
      </c>
      <c r="I243">
        <v>0.14231517910957336</v>
      </c>
      <c r="J243">
        <v>0.4730754854117952</v>
      </c>
      <c r="L243">
        <v>8443.936941922486</v>
      </c>
      <c r="M243">
        <v>8.86471031986564</v>
      </c>
      <c r="N243">
        <v>7.98292391629892</v>
      </c>
      <c r="O243">
        <v>14865.076172743655</v>
      </c>
      <c r="P243">
        <v>9.619957336751568</v>
      </c>
      <c r="Q243">
        <v>8.825921453133454</v>
      </c>
      <c r="S243">
        <f t="shared" si="14"/>
        <v>789848.4546879694</v>
      </c>
      <c r="T243">
        <f t="shared" si="15"/>
        <v>867727.0691406017</v>
      </c>
      <c r="V243">
        <f t="shared" si="12"/>
        <v>0</v>
      </c>
      <c r="W243">
        <f t="shared" si="13"/>
        <v>1</v>
      </c>
    </row>
    <row r="244" spans="1:23" ht="12.75">
      <c r="A244">
        <v>239</v>
      </c>
      <c r="B244">
        <v>434.87628464482407</v>
      </c>
      <c r="C244">
        <v>3637.979493625373</v>
      </c>
      <c r="D244">
        <v>1111.1774808350983</v>
      </c>
      <c r="E244">
        <v>963.2207636341411</v>
      </c>
      <c r="F244">
        <v>0.9518424570560455</v>
      </c>
      <c r="G244">
        <v>0.6742417812347412</v>
      </c>
      <c r="H244">
        <v>0.009874053962939108</v>
      </c>
      <c r="I244">
        <v>0.17234796285629272</v>
      </c>
      <c r="J244">
        <v>0.5327015317097259</v>
      </c>
      <c r="L244">
        <v>9679.761380045755</v>
      </c>
      <c r="M244">
        <v>8.926806305921907</v>
      </c>
      <c r="N244">
        <v>8.01920675823774</v>
      </c>
      <c r="O244">
        <v>17762.91856760449</v>
      </c>
      <c r="P244">
        <v>9.83563170883282</v>
      </c>
      <c r="Q244">
        <v>9.047663850330487</v>
      </c>
      <c r="S244">
        <f t="shared" si="14"/>
        <v>792240.9144437282</v>
      </c>
      <c r="T244">
        <f t="shared" si="15"/>
        <v>887003.4664654442</v>
      </c>
      <c r="V244">
        <f t="shared" si="12"/>
        <v>0</v>
      </c>
      <c r="W244">
        <f t="shared" si="13"/>
        <v>1</v>
      </c>
    </row>
    <row r="245" spans="1:23" ht="12.75">
      <c r="A245">
        <v>240</v>
      </c>
      <c r="B245">
        <v>711.2386982671151</v>
      </c>
      <c r="C245">
        <v>2762.924648405542</v>
      </c>
      <c r="D245">
        <v>927.1478083714478</v>
      </c>
      <c r="E245">
        <v>694.9017132663182</v>
      </c>
      <c r="F245">
        <v>0.8916034698486328</v>
      </c>
      <c r="G245">
        <v>0.8698663711547852</v>
      </c>
      <c r="H245">
        <v>0.015481757531518732</v>
      </c>
      <c r="I245">
        <v>0.11869460344314575</v>
      </c>
      <c r="J245">
        <v>0.5010411002309999</v>
      </c>
      <c r="L245">
        <v>11774.55187746361</v>
      </c>
      <c r="M245">
        <v>8.818315873094866</v>
      </c>
      <c r="N245">
        <v>7.806395235174649</v>
      </c>
      <c r="O245">
        <v>17987.641662282746</v>
      </c>
      <c r="P245">
        <v>9.595232529862521</v>
      </c>
      <c r="Q245">
        <v>8.514317463909462</v>
      </c>
      <c r="S245">
        <f t="shared" si="14"/>
        <v>768864.9716400013</v>
      </c>
      <c r="T245">
        <f t="shared" si="15"/>
        <v>833444.1047286635</v>
      </c>
      <c r="V245">
        <f t="shared" si="12"/>
        <v>0</v>
      </c>
      <c r="W245">
        <f t="shared" si="13"/>
        <v>1</v>
      </c>
    </row>
    <row r="246" spans="1:23" ht="12.75">
      <c r="A246">
        <v>241</v>
      </c>
      <c r="B246">
        <v>390.8877332748242</v>
      </c>
      <c r="C246">
        <v>2785.3197985949755</v>
      </c>
      <c r="D246">
        <v>922.9125393751835</v>
      </c>
      <c r="E246">
        <v>1161.1313760737444</v>
      </c>
      <c r="F246">
        <v>0.9782264232635498</v>
      </c>
      <c r="G246">
        <v>0.7233916521072388</v>
      </c>
      <c r="H246">
        <v>0.008213169094440377</v>
      </c>
      <c r="I246">
        <v>0.18987619876861572</v>
      </c>
      <c r="J246">
        <v>0.5208400938792447</v>
      </c>
      <c r="L246">
        <v>7418.043297941554</v>
      </c>
      <c r="M246">
        <v>9.071993851350753</v>
      </c>
      <c r="N246">
        <v>8.49712782456375</v>
      </c>
      <c r="O246">
        <v>14684.489634193847</v>
      </c>
      <c r="P246">
        <v>9.93779058380051</v>
      </c>
      <c r="Q246">
        <v>9.476179583197185</v>
      </c>
      <c r="S246">
        <f t="shared" si="14"/>
        <v>842294.7391584334</v>
      </c>
      <c r="T246">
        <f t="shared" si="15"/>
        <v>932933.4686855247</v>
      </c>
      <c r="V246">
        <f t="shared" si="12"/>
        <v>0</v>
      </c>
      <c r="W246">
        <f t="shared" si="13"/>
        <v>1</v>
      </c>
    </row>
    <row r="247" spans="1:23" ht="12.75">
      <c r="A247">
        <v>242</v>
      </c>
      <c r="B247">
        <v>420.9393798841089</v>
      </c>
      <c r="C247">
        <v>4112.756245329952</v>
      </c>
      <c r="D247">
        <v>902.5415464518335</v>
      </c>
      <c r="E247">
        <v>665.1908247356248</v>
      </c>
      <c r="F247">
        <v>0.9506372511386871</v>
      </c>
      <c r="G247">
        <v>0.8031908273696899</v>
      </c>
      <c r="H247">
        <v>0.013376395770431117</v>
      </c>
      <c r="I247">
        <v>0.13740873336791992</v>
      </c>
      <c r="J247">
        <v>0.5899084241911918</v>
      </c>
      <c r="L247">
        <v>12205.524370049385</v>
      </c>
      <c r="M247">
        <v>8.80234854300125</v>
      </c>
      <c r="N247">
        <v>8.036552700772306</v>
      </c>
      <c r="O247">
        <v>17129.36884504579</v>
      </c>
      <c r="P247">
        <v>9.822293978633388</v>
      </c>
      <c r="Q247">
        <v>9.126058861586248</v>
      </c>
      <c r="S247">
        <f t="shared" si="14"/>
        <v>791449.7457071813</v>
      </c>
      <c r="T247">
        <f t="shared" si="15"/>
        <v>895476.517313579</v>
      </c>
      <c r="V247">
        <f t="shared" si="12"/>
        <v>0</v>
      </c>
      <c r="W247">
        <f t="shared" si="13"/>
        <v>1</v>
      </c>
    </row>
    <row r="248" spans="1:23" ht="12.75">
      <c r="A248">
        <v>243</v>
      </c>
      <c r="B248">
        <v>401.54689675587053</v>
      </c>
      <c r="C248">
        <v>2949.4719186268076</v>
      </c>
      <c r="D248">
        <v>1004.3503770635773</v>
      </c>
      <c r="E248">
        <v>799.7547676802953</v>
      </c>
      <c r="F248">
        <v>0.9473607540130615</v>
      </c>
      <c r="G248">
        <v>0.8803644180297852</v>
      </c>
      <c r="H248">
        <v>0.011219101265443643</v>
      </c>
      <c r="I248">
        <v>0.1439197063446045</v>
      </c>
      <c r="J248">
        <v>0.47852707751524554</v>
      </c>
      <c r="L248">
        <v>9005.835317115148</v>
      </c>
      <c r="M248">
        <v>8.96405659968717</v>
      </c>
      <c r="N248">
        <v>8.356182681954195</v>
      </c>
      <c r="O248">
        <v>16072.789514823651</v>
      </c>
      <c r="P248">
        <v>9.719117206940302</v>
      </c>
      <c r="Q248">
        <v>9.11021888874106</v>
      </c>
      <c r="S248">
        <f t="shared" si="14"/>
        <v>826612.4328783043</v>
      </c>
      <c r="T248">
        <f t="shared" si="15"/>
        <v>894949.0993592822</v>
      </c>
      <c r="V248">
        <f t="shared" si="12"/>
        <v>0</v>
      </c>
      <c r="W248">
        <f t="shared" si="13"/>
        <v>1</v>
      </c>
    </row>
    <row r="249" spans="1:23" ht="12.75">
      <c r="A249">
        <v>244</v>
      </c>
      <c r="B249">
        <v>751.767563169167</v>
      </c>
      <c r="C249">
        <v>2978.922248745601</v>
      </c>
      <c r="D249">
        <v>1143.5887032070768</v>
      </c>
      <c r="E249">
        <v>1331.9552295566941</v>
      </c>
      <c r="F249">
        <v>0.9270638823509216</v>
      </c>
      <c r="G249">
        <v>0.8589589595794678</v>
      </c>
      <c r="H249">
        <v>0.009478310568769594</v>
      </c>
      <c r="I249">
        <v>0.15141308307647705</v>
      </c>
      <c r="J249">
        <v>0.5430115394203138</v>
      </c>
      <c r="L249">
        <v>11283.589819036104</v>
      </c>
      <c r="M249">
        <v>9.116373731668661</v>
      </c>
      <c r="N249">
        <v>8.327237176587534</v>
      </c>
      <c r="O249">
        <v>20433.03116816453</v>
      </c>
      <c r="P249">
        <v>9.985737195803317</v>
      </c>
      <c r="Q249">
        <v>9.177586797272237</v>
      </c>
      <c r="S249">
        <f t="shared" si="14"/>
        <v>821440.1278397173</v>
      </c>
      <c r="T249">
        <f t="shared" si="15"/>
        <v>897325.6485590591</v>
      </c>
      <c r="V249">
        <f t="shared" si="12"/>
        <v>0</v>
      </c>
      <c r="W249">
        <f t="shared" si="13"/>
        <v>1</v>
      </c>
    </row>
    <row r="250" spans="1:23" ht="12.75">
      <c r="A250">
        <v>245</v>
      </c>
      <c r="B250">
        <v>278.6063901080822</v>
      </c>
      <c r="C250">
        <v>2942.8269816904394</v>
      </c>
      <c r="D250">
        <v>991.0548779372618</v>
      </c>
      <c r="E250">
        <v>828.7957377060407</v>
      </c>
      <c r="F250">
        <v>0.9508103430271149</v>
      </c>
      <c r="G250">
        <v>0.6537904739379883</v>
      </c>
      <c r="H250">
        <v>0.0091301670936599</v>
      </c>
      <c r="I250">
        <v>0.12795352935791016</v>
      </c>
      <c r="J250">
        <v>0.5435580601467561</v>
      </c>
      <c r="L250">
        <v>8050.894517045652</v>
      </c>
      <c r="M250">
        <v>9.338084996524119</v>
      </c>
      <c r="N250">
        <v>8.294496062744187</v>
      </c>
      <c r="O250">
        <v>15088.951527770445</v>
      </c>
      <c r="P250">
        <v>10.130812656139907</v>
      </c>
      <c r="Q250">
        <v>9.260833550706911</v>
      </c>
      <c r="S250">
        <f t="shared" si="14"/>
        <v>821398.7117573731</v>
      </c>
      <c r="T250">
        <f t="shared" si="15"/>
        <v>910994.4035429206</v>
      </c>
      <c r="V250">
        <f t="shared" si="12"/>
        <v>0</v>
      </c>
      <c r="W250">
        <f t="shared" si="13"/>
        <v>1</v>
      </c>
    </row>
    <row r="251" spans="1:23" ht="12.75">
      <c r="A251">
        <v>246</v>
      </c>
      <c r="B251">
        <v>372.6312442038833</v>
      </c>
      <c r="C251">
        <v>3319.5866730771377</v>
      </c>
      <c r="D251">
        <v>1055.5981336885334</v>
      </c>
      <c r="E251">
        <v>767.3177914441521</v>
      </c>
      <c r="F251">
        <v>0.9699193239212036</v>
      </c>
      <c r="G251">
        <v>0.5883769989013672</v>
      </c>
      <c r="H251">
        <v>0.009522273492975759</v>
      </c>
      <c r="I251">
        <v>0.156550794839859</v>
      </c>
      <c r="J251">
        <v>0.46815279005242877</v>
      </c>
      <c r="L251">
        <v>8880.070274650232</v>
      </c>
      <c r="M251">
        <v>9.075307169662349</v>
      </c>
      <c r="N251">
        <v>8.118328152002531</v>
      </c>
      <c r="O251">
        <v>16559.513117396902</v>
      </c>
      <c r="P251">
        <v>9.806111556574077</v>
      </c>
      <c r="Q251">
        <v>9.026662747519438</v>
      </c>
      <c r="S251">
        <f t="shared" si="14"/>
        <v>802952.7449256029</v>
      </c>
      <c r="T251">
        <f t="shared" si="15"/>
        <v>886106.761634547</v>
      </c>
      <c r="V251">
        <f t="shared" si="12"/>
        <v>0</v>
      </c>
      <c r="W251">
        <f t="shared" si="13"/>
        <v>1</v>
      </c>
    </row>
    <row r="252" spans="1:23" ht="12.75">
      <c r="A252">
        <v>247</v>
      </c>
      <c r="B252">
        <v>603.5356625914599</v>
      </c>
      <c r="C252">
        <v>2190.482063323225</v>
      </c>
      <c r="D252">
        <v>984.8904627023958</v>
      </c>
      <c r="E252">
        <v>854.8109236317641</v>
      </c>
      <c r="F252">
        <v>0.9472836256027222</v>
      </c>
      <c r="G252">
        <v>0.7377395629882812</v>
      </c>
      <c r="H252">
        <v>0.006890964575665586</v>
      </c>
      <c r="I252">
        <v>0.10895812511444092</v>
      </c>
      <c r="J252">
        <v>0.493988506715881</v>
      </c>
      <c r="L252">
        <v>9001.540102724253</v>
      </c>
      <c r="M252">
        <v>9.788826624041663</v>
      </c>
      <c r="N252">
        <v>8.88695001376631</v>
      </c>
      <c r="O252">
        <v>17304.189210626933</v>
      </c>
      <c r="P252">
        <v>10.369238952353644</v>
      </c>
      <c r="Q252">
        <v>9.571402833248419</v>
      </c>
      <c r="S252">
        <f t="shared" si="14"/>
        <v>879693.4612739068</v>
      </c>
      <c r="T252">
        <f t="shared" si="15"/>
        <v>939836.094114215</v>
      </c>
      <c r="V252">
        <f t="shared" si="12"/>
        <v>0</v>
      </c>
      <c r="W252">
        <f t="shared" si="13"/>
        <v>1</v>
      </c>
    </row>
    <row r="253" spans="1:23" ht="12.75">
      <c r="A253">
        <v>248</v>
      </c>
      <c r="B253">
        <v>547.8737803238703</v>
      </c>
      <c r="C253">
        <v>2786.639776017134</v>
      </c>
      <c r="D253">
        <v>980.0783869206662</v>
      </c>
      <c r="E253">
        <v>1079.682002917145</v>
      </c>
      <c r="F253">
        <v>0.9441816210746765</v>
      </c>
      <c r="G253">
        <v>0.7525137662887573</v>
      </c>
      <c r="H253">
        <v>0.0105594220624595</v>
      </c>
      <c r="I253">
        <v>0.19770193099975586</v>
      </c>
      <c r="J253">
        <v>0.5541915145670079</v>
      </c>
      <c r="L253">
        <v>8748.45262195538</v>
      </c>
      <c r="M253">
        <v>8.689539690712449</v>
      </c>
      <c r="N253">
        <v>7.89282282243542</v>
      </c>
      <c r="O253">
        <v>16404.28899299156</v>
      </c>
      <c r="P253">
        <v>9.72126804269656</v>
      </c>
      <c r="Q253">
        <v>8.976752569027681</v>
      </c>
      <c r="S253">
        <f t="shared" si="14"/>
        <v>780533.8296215866</v>
      </c>
      <c r="T253">
        <f t="shared" si="15"/>
        <v>881270.9679097766</v>
      </c>
      <c r="V253">
        <f t="shared" si="12"/>
        <v>0</v>
      </c>
      <c r="W253">
        <f t="shared" si="13"/>
        <v>1</v>
      </c>
    </row>
    <row r="254" spans="1:23" ht="12.75">
      <c r="A254">
        <v>249</v>
      </c>
      <c r="B254">
        <v>541.6620621709881</v>
      </c>
      <c r="C254">
        <v>2897.325173875204</v>
      </c>
      <c r="D254">
        <v>1030.4764887975566</v>
      </c>
      <c r="E254">
        <v>1031.006165653368</v>
      </c>
      <c r="F254">
        <v>0.9515903890132904</v>
      </c>
      <c r="G254">
        <v>0.6653094291687012</v>
      </c>
      <c r="H254">
        <v>0.009784148965320065</v>
      </c>
      <c r="I254">
        <v>0.12392514944076538</v>
      </c>
      <c r="J254">
        <v>0.5232934227834611</v>
      </c>
      <c r="L254">
        <v>10171.682179352165</v>
      </c>
      <c r="M254">
        <v>9.294019062054193</v>
      </c>
      <c r="N254">
        <v>8.251870767303787</v>
      </c>
      <c r="O254">
        <v>17792.892817380725</v>
      </c>
      <c r="P254">
        <v>10.052859890159608</v>
      </c>
      <c r="Q254">
        <v>9.174422189595118</v>
      </c>
      <c r="S254">
        <f t="shared" si="14"/>
        <v>815015.3945510265</v>
      </c>
      <c r="T254">
        <f t="shared" si="15"/>
        <v>899649.3261421311</v>
      </c>
      <c r="V254">
        <f t="shared" si="12"/>
        <v>0</v>
      </c>
      <c r="W254">
        <f t="shared" si="13"/>
        <v>1</v>
      </c>
    </row>
    <row r="255" spans="1:23" ht="12.75">
      <c r="A255">
        <v>250</v>
      </c>
      <c r="B255">
        <v>416.3285636491729</v>
      </c>
      <c r="C255">
        <v>2472.7465308019146</v>
      </c>
      <c r="D255">
        <v>929.8586932940464</v>
      </c>
      <c r="E255">
        <v>703.0626164991595</v>
      </c>
      <c r="F255">
        <v>0.9718118906021118</v>
      </c>
      <c r="G255">
        <v>0.8377540111541748</v>
      </c>
      <c r="H255">
        <v>0.007819669671994935</v>
      </c>
      <c r="I255">
        <v>0.11625957489013672</v>
      </c>
      <c r="J255">
        <v>0.470581027770425</v>
      </c>
      <c r="L255">
        <v>8081.847967715613</v>
      </c>
      <c r="M255">
        <v>9.602277674082748</v>
      </c>
      <c r="N255">
        <v>9.075540264286538</v>
      </c>
      <c r="O255">
        <v>15307.401599400833</v>
      </c>
      <c r="P255">
        <v>10.197788058232623</v>
      </c>
      <c r="Q255">
        <v>9.735115266043277</v>
      </c>
      <c r="S255">
        <f t="shared" si="14"/>
        <v>899472.1784609382</v>
      </c>
      <c r="T255">
        <f t="shared" si="15"/>
        <v>958204.1250049269</v>
      </c>
      <c r="V255">
        <f t="shared" si="12"/>
        <v>0</v>
      </c>
      <c r="W255">
        <f t="shared" si="13"/>
        <v>1</v>
      </c>
    </row>
    <row r="256" spans="1:23" ht="12.75">
      <c r="A256">
        <v>251</v>
      </c>
      <c r="B256">
        <v>584.0262832319697</v>
      </c>
      <c r="C256">
        <v>3029.7730727952385</v>
      </c>
      <c r="D256">
        <v>995.0173617979776</v>
      </c>
      <c r="E256">
        <v>574.0819123968338</v>
      </c>
      <c r="F256">
        <v>0.9609747231006622</v>
      </c>
      <c r="G256">
        <v>0.7783346176147461</v>
      </c>
      <c r="H256">
        <v>0.011339673776935568</v>
      </c>
      <c r="I256">
        <v>0.13332480192184448</v>
      </c>
      <c r="J256">
        <v>0.47019367703174075</v>
      </c>
      <c r="L256">
        <v>10649.589627621925</v>
      </c>
      <c r="M256">
        <v>9.040016586220728</v>
      </c>
      <c r="N256">
        <v>8.298384107129312</v>
      </c>
      <c r="O256">
        <v>17749.650454500545</v>
      </c>
      <c r="P256">
        <v>9.75362172549134</v>
      </c>
      <c r="Q256">
        <v>9.092165172429306</v>
      </c>
      <c r="S256">
        <f t="shared" si="14"/>
        <v>819188.8210853093</v>
      </c>
      <c r="T256">
        <f t="shared" si="15"/>
        <v>891466.86678843</v>
      </c>
      <c r="V256">
        <f t="shared" si="12"/>
        <v>0</v>
      </c>
      <c r="W256">
        <f t="shared" si="13"/>
        <v>1</v>
      </c>
    </row>
    <row r="257" spans="1:23" ht="12.75">
      <c r="A257">
        <v>252</v>
      </c>
      <c r="B257">
        <v>486.742182571121</v>
      </c>
      <c r="C257">
        <v>2635.440364752202</v>
      </c>
      <c r="D257">
        <v>1009.0673745153242</v>
      </c>
      <c r="E257">
        <v>916.0246735444939</v>
      </c>
      <c r="F257">
        <v>0.9903793334960938</v>
      </c>
      <c r="G257">
        <v>0.709930419921875</v>
      </c>
      <c r="H257">
        <v>0.007245197022223941</v>
      </c>
      <c r="I257">
        <v>0.15725088119506836</v>
      </c>
      <c r="J257">
        <v>0.5769705551770855</v>
      </c>
      <c r="L257">
        <v>8146.533043437594</v>
      </c>
      <c r="M257">
        <v>9.403832298063431</v>
      </c>
      <c r="N257">
        <v>8.87676471310149</v>
      </c>
      <c r="O257">
        <v>16525.89219618033</v>
      </c>
      <c r="P257">
        <v>10.271385539632698</v>
      </c>
      <c r="Q257">
        <v>9.918733664932237</v>
      </c>
      <c r="S257">
        <f t="shared" si="14"/>
        <v>879529.9382667114</v>
      </c>
      <c r="T257">
        <f t="shared" si="15"/>
        <v>975347.4742970434</v>
      </c>
      <c r="V257">
        <f t="shared" si="12"/>
        <v>0</v>
      </c>
      <c r="W257">
        <f t="shared" si="13"/>
        <v>1</v>
      </c>
    </row>
    <row r="258" spans="1:23" ht="12.75">
      <c r="A258">
        <v>253</v>
      </c>
      <c r="B258">
        <v>569.0228418483207</v>
      </c>
      <c r="C258">
        <v>2255.1691242562674</v>
      </c>
      <c r="D258">
        <v>1149.7739167818</v>
      </c>
      <c r="E258">
        <v>932.4587512441599</v>
      </c>
      <c r="F258">
        <v>0.9511587023735046</v>
      </c>
      <c r="G258">
        <v>0.6901414394378662</v>
      </c>
      <c r="H258">
        <v>0.011083722166426736</v>
      </c>
      <c r="I258">
        <v>0.13054406642913818</v>
      </c>
      <c r="J258">
        <v>0.4444241446734365</v>
      </c>
      <c r="L258">
        <v>9027.326964260465</v>
      </c>
      <c r="M258">
        <v>9.091660595140823</v>
      </c>
      <c r="N258">
        <v>8.091184120544265</v>
      </c>
      <c r="O258">
        <v>17788.873737676084</v>
      </c>
      <c r="P258">
        <v>9.745709885655831</v>
      </c>
      <c r="Q258">
        <v>8.85803045611477</v>
      </c>
      <c r="S258">
        <f t="shared" si="14"/>
        <v>800091.0850901661</v>
      </c>
      <c r="T258">
        <f t="shared" si="15"/>
        <v>868014.1718738009</v>
      </c>
      <c r="V258">
        <f t="shared" si="12"/>
        <v>0</v>
      </c>
      <c r="W258">
        <f t="shared" si="13"/>
        <v>1</v>
      </c>
    </row>
    <row r="259" spans="1:23" ht="12.75">
      <c r="A259">
        <v>254</v>
      </c>
      <c r="B259">
        <v>273.7649243805713</v>
      </c>
      <c r="C259">
        <v>3184.6162106336224</v>
      </c>
      <c r="D259">
        <v>957.8091284013699</v>
      </c>
      <c r="E259">
        <v>824.1427815008096</v>
      </c>
      <c r="F259">
        <v>0.9637033045291901</v>
      </c>
      <c r="G259">
        <v>0.8358213901519775</v>
      </c>
      <c r="H259">
        <v>0.008301433694622561</v>
      </c>
      <c r="I259">
        <v>0.11774539947509766</v>
      </c>
      <c r="J259">
        <v>0.40676855186450334</v>
      </c>
      <c r="L259">
        <v>8497.389207817747</v>
      </c>
      <c r="M259">
        <v>9.52712409638322</v>
      </c>
      <c r="N259">
        <v>8.93093891782273</v>
      </c>
      <c r="O259">
        <v>15344.629115021695</v>
      </c>
      <c r="P259">
        <v>10.040332707535738</v>
      </c>
      <c r="Q259">
        <v>9.490061446566687</v>
      </c>
      <c r="S259">
        <f t="shared" si="14"/>
        <v>884596.5025744552</v>
      </c>
      <c r="T259">
        <f t="shared" si="15"/>
        <v>933661.515541647</v>
      </c>
      <c r="V259">
        <f t="shared" si="12"/>
        <v>0</v>
      </c>
      <c r="W259">
        <f t="shared" si="13"/>
        <v>1</v>
      </c>
    </row>
    <row r="260" spans="1:23" ht="12.75">
      <c r="A260">
        <v>255</v>
      </c>
      <c r="B260">
        <v>422.78976522492417</v>
      </c>
      <c r="C260">
        <v>2168.1617872731686</v>
      </c>
      <c r="D260">
        <v>937.9872648910846</v>
      </c>
      <c r="E260">
        <v>938.832011439823</v>
      </c>
      <c r="F260">
        <v>0.960170567035675</v>
      </c>
      <c r="G260">
        <v>0.8281078338623047</v>
      </c>
      <c r="H260">
        <v>0.013123659817034663</v>
      </c>
      <c r="I260">
        <v>0.16871488094329834</v>
      </c>
      <c r="J260">
        <v>0.50199261451776</v>
      </c>
      <c r="L260">
        <v>7384.01036743953</v>
      </c>
      <c r="M260">
        <v>8.571695414837999</v>
      </c>
      <c r="N260">
        <v>7.969462589619067</v>
      </c>
      <c r="O260">
        <v>14240.730338861411</v>
      </c>
      <c r="P260">
        <v>9.463526328188939</v>
      </c>
      <c r="Q260">
        <v>8.900222557966353</v>
      </c>
      <c r="S260">
        <f t="shared" si="14"/>
        <v>789562.2485944673</v>
      </c>
      <c r="T260">
        <f t="shared" si="15"/>
        <v>875781.5254577738</v>
      </c>
      <c r="V260">
        <f t="shared" si="12"/>
        <v>0</v>
      </c>
      <c r="W260">
        <f t="shared" si="13"/>
        <v>1</v>
      </c>
    </row>
    <row r="261" spans="1:23" ht="12.75">
      <c r="A261">
        <v>256</v>
      </c>
      <c r="B261">
        <v>803.0542993677948</v>
      </c>
      <c r="C261">
        <v>2269.5274248142996</v>
      </c>
      <c r="D261">
        <v>1066.775016784547</v>
      </c>
      <c r="E261">
        <v>865.4842393566403</v>
      </c>
      <c r="F261">
        <v>0.9648581445217133</v>
      </c>
      <c r="G261">
        <v>0.7130672931671143</v>
      </c>
      <c r="H261">
        <v>0.01104450698719673</v>
      </c>
      <c r="I261">
        <v>0.14911037683486938</v>
      </c>
      <c r="J261">
        <v>0.48153880806666016</v>
      </c>
      <c r="L261">
        <v>10333.252188781607</v>
      </c>
      <c r="M261">
        <v>8.942807972623925</v>
      </c>
      <c r="N261">
        <v>8.131170799781072</v>
      </c>
      <c r="O261">
        <v>18906.12961344275</v>
      </c>
      <c r="P261">
        <v>9.713614541466812</v>
      </c>
      <c r="Q261">
        <v>9.018287515677406</v>
      </c>
      <c r="S261">
        <f t="shared" si="14"/>
        <v>802783.8277893256</v>
      </c>
      <c r="T261">
        <f t="shared" si="15"/>
        <v>882922.6219542979</v>
      </c>
      <c r="V261">
        <f t="shared" si="12"/>
        <v>0</v>
      </c>
      <c r="W261">
        <f t="shared" si="13"/>
        <v>1</v>
      </c>
    </row>
    <row r="262" spans="1:23" ht="12.75">
      <c r="A262">
        <v>257</v>
      </c>
      <c r="B262">
        <v>527.7152418808439</v>
      </c>
      <c r="C262">
        <v>2760.93424596812</v>
      </c>
      <c r="D262">
        <v>966.9372462418305</v>
      </c>
      <c r="E262">
        <v>747.3947065607763</v>
      </c>
      <c r="F262">
        <v>0.9142568111419678</v>
      </c>
      <c r="G262">
        <v>0.8355021476745605</v>
      </c>
      <c r="H262">
        <v>0.012474590139820718</v>
      </c>
      <c r="I262">
        <v>0.11932682991027832</v>
      </c>
      <c r="J262">
        <v>0.5845675610493589</v>
      </c>
      <c r="L262">
        <v>10250.762549830046</v>
      </c>
      <c r="M262">
        <v>9.06096804543862</v>
      </c>
      <c r="N262">
        <v>8.09858818221485</v>
      </c>
      <c r="O262">
        <v>16943.022327413222</v>
      </c>
      <c r="P262">
        <v>9.984353033203648</v>
      </c>
      <c r="Q262">
        <v>9.010904379155807</v>
      </c>
      <c r="S262">
        <f t="shared" si="14"/>
        <v>799608.055671655</v>
      </c>
      <c r="T262">
        <f t="shared" si="15"/>
        <v>884147.4155881675</v>
      </c>
      <c r="V262">
        <f aca="true" t="shared" si="16" ref="V262:V325">IF(S262=MAX($S262:$T262),1,0)</f>
        <v>0</v>
      </c>
      <c r="W262">
        <f aca="true" t="shared" si="17" ref="W262:W325">IF(T262=MAX($S262:$T262),1,0)</f>
        <v>1</v>
      </c>
    </row>
    <row r="263" spans="1:23" ht="12.75">
      <c r="A263">
        <v>258</v>
      </c>
      <c r="B263">
        <v>518.6531423921356</v>
      </c>
      <c r="C263">
        <v>3133.3714517761055</v>
      </c>
      <c r="D263">
        <v>854.5131101402426</v>
      </c>
      <c r="E263">
        <v>988.5772069214088</v>
      </c>
      <c r="F263">
        <v>0.9841537475585938</v>
      </c>
      <c r="G263">
        <v>0.8134335279464722</v>
      </c>
      <c r="H263">
        <v>0.011821973032246809</v>
      </c>
      <c r="I263">
        <v>0.14803928136825562</v>
      </c>
      <c r="J263">
        <v>0.5233034125092973</v>
      </c>
      <c r="L263">
        <v>10241.553247022306</v>
      </c>
      <c r="M263">
        <v>8.865541746089763</v>
      </c>
      <c r="N263">
        <v>8.376116859689756</v>
      </c>
      <c r="O263">
        <v>16035.386294454564</v>
      </c>
      <c r="P263">
        <v>9.736263010756414</v>
      </c>
      <c r="Q263">
        <v>9.343266588880532</v>
      </c>
      <c r="S263">
        <f aca="true" t="shared" si="18" ref="S263:S326">$T$1*N263-L263</f>
        <v>827370.1327219532</v>
      </c>
      <c r="T263">
        <f aca="true" t="shared" si="19" ref="T263:T326">$T$1*Q263-O263</f>
        <v>918291.2725935986</v>
      </c>
      <c r="V263">
        <f t="shared" si="16"/>
        <v>0</v>
      </c>
      <c r="W263">
        <f t="shared" si="17"/>
        <v>1</v>
      </c>
    </row>
    <row r="264" spans="1:23" ht="12.75">
      <c r="A264">
        <v>259</v>
      </c>
      <c r="B264">
        <v>563.4692076872207</v>
      </c>
      <c r="C264">
        <v>2492.0008966009327</v>
      </c>
      <c r="D264">
        <v>915.1072599222857</v>
      </c>
      <c r="E264">
        <v>915.1968017100587</v>
      </c>
      <c r="F264">
        <v>0.9776189923286438</v>
      </c>
      <c r="G264">
        <v>0.8467013835906982</v>
      </c>
      <c r="H264">
        <v>0.01008146178594125</v>
      </c>
      <c r="I264">
        <v>0.16490983963012695</v>
      </c>
      <c r="J264">
        <v>0.42795478385345287</v>
      </c>
      <c r="L264">
        <v>8753.366761922236</v>
      </c>
      <c r="M264">
        <v>8.946990949388443</v>
      </c>
      <c r="N264">
        <v>8.513048839460632</v>
      </c>
      <c r="O264">
        <v>15783.670475248055</v>
      </c>
      <c r="P264">
        <v>9.626115434594254</v>
      </c>
      <c r="Q264">
        <v>9.236312454332452</v>
      </c>
      <c r="S264">
        <f t="shared" si="18"/>
        <v>842551.517184141</v>
      </c>
      <c r="T264">
        <f t="shared" si="19"/>
        <v>907847.5749579972</v>
      </c>
      <c r="V264">
        <f t="shared" si="16"/>
        <v>0</v>
      </c>
      <c r="W264">
        <f t="shared" si="17"/>
        <v>1</v>
      </c>
    </row>
    <row r="265" spans="1:23" ht="12.75">
      <c r="A265">
        <v>260</v>
      </c>
      <c r="B265">
        <v>546.1866114030379</v>
      </c>
      <c r="C265">
        <v>2352.3888203814913</v>
      </c>
      <c r="D265">
        <v>1150.147473810146</v>
      </c>
      <c r="E265">
        <v>728.978535951908</v>
      </c>
      <c r="F265">
        <v>0.9516804814338684</v>
      </c>
      <c r="G265">
        <v>0.7878153324127197</v>
      </c>
      <c r="H265">
        <v>0.007951275461327297</v>
      </c>
      <c r="I265">
        <v>0.12549561262130737</v>
      </c>
      <c r="J265">
        <v>0.5680823007709563</v>
      </c>
      <c r="L265">
        <v>8711.029973186547</v>
      </c>
      <c r="M265">
        <v>9.510904581229097</v>
      </c>
      <c r="N265">
        <v>8.747709679061531</v>
      </c>
      <c r="O265">
        <v>18302.823745956262</v>
      </c>
      <c r="P265">
        <v>10.301600812140666</v>
      </c>
      <c r="Q265">
        <v>9.622358685818568</v>
      </c>
      <c r="S265">
        <f t="shared" si="18"/>
        <v>866059.9379329665</v>
      </c>
      <c r="T265">
        <f t="shared" si="19"/>
        <v>943933.0448359005</v>
      </c>
      <c r="V265">
        <f t="shared" si="16"/>
        <v>0</v>
      </c>
      <c r="W265">
        <f t="shared" si="17"/>
        <v>1</v>
      </c>
    </row>
    <row r="266" spans="1:23" ht="12.75">
      <c r="A266">
        <v>261</v>
      </c>
      <c r="B266">
        <v>322.1321411195436</v>
      </c>
      <c r="C266">
        <v>4189.519133507985</v>
      </c>
      <c r="D266">
        <v>1108.4668426211183</v>
      </c>
      <c r="E266">
        <v>756.4557574323824</v>
      </c>
      <c r="F266">
        <v>0.9640273451805115</v>
      </c>
      <c r="G266">
        <v>0.8332841396331787</v>
      </c>
      <c r="H266">
        <v>0.009151764973351528</v>
      </c>
      <c r="I266">
        <v>0.1291337013244629</v>
      </c>
      <c r="J266">
        <v>0.5811311366223203</v>
      </c>
      <c r="L266">
        <v>10774.523892704072</v>
      </c>
      <c r="M266">
        <v>9.325792689775016</v>
      </c>
      <c r="N266">
        <v>8.734100493906213</v>
      </c>
      <c r="O266">
        <v>17950.3763508197</v>
      </c>
      <c r="P266">
        <v>10.196212334942564</v>
      </c>
      <c r="Q266">
        <v>9.675475825635225</v>
      </c>
      <c r="S266">
        <f t="shared" si="18"/>
        <v>862635.5254979173</v>
      </c>
      <c r="T266">
        <f t="shared" si="19"/>
        <v>949597.2062127028</v>
      </c>
      <c r="V266">
        <f t="shared" si="16"/>
        <v>0</v>
      </c>
      <c r="W266">
        <f t="shared" si="17"/>
        <v>1</v>
      </c>
    </row>
    <row r="267" spans="1:23" ht="12.75">
      <c r="A267">
        <v>262</v>
      </c>
      <c r="B267">
        <v>305.30268401033857</v>
      </c>
      <c r="C267">
        <v>2294.885724198448</v>
      </c>
      <c r="D267">
        <v>1157.4840858372454</v>
      </c>
      <c r="E267">
        <v>1064.0068555347461</v>
      </c>
      <c r="F267">
        <v>0.9036870002746582</v>
      </c>
      <c r="G267">
        <v>0.7710455656051636</v>
      </c>
      <c r="H267">
        <v>0.011467011092441378</v>
      </c>
      <c r="I267">
        <v>0.14142930507659912</v>
      </c>
      <c r="J267">
        <v>0.45981172035945544</v>
      </c>
      <c r="L267">
        <v>7165.351163093961</v>
      </c>
      <c r="M267">
        <v>8.957389237839402</v>
      </c>
      <c r="N267">
        <v>7.820064926437041</v>
      </c>
      <c r="O267">
        <v>15638.300065005333</v>
      </c>
      <c r="P267">
        <v>9.672669197554582</v>
      </c>
      <c r="Q267">
        <v>8.54002754432301</v>
      </c>
      <c r="S267">
        <f t="shared" si="18"/>
        <v>774841.1414806102</v>
      </c>
      <c r="T267">
        <f t="shared" si="19"/>
        <v>838364.4543672957</v>
      </c>
      <c r="V267">
        <f t="shared" si="16"/>
        <v>0</v>
      </c>
      <c r="W267">
        <f t="shared" si="17"/>
        <v>1</v>
      </c>
    </row>
    <row r="268" spans="1:23" ht="12.75">
      <c r="A268">
        <v>263</v>
      </c>
      <c r="B268">
        <v>458.47203875289927</v>
      </c>
      <c r="C268">
        <v>2814.6314594451796</v>
      </c>
      <c r="D268">
        <v>898.4882372162522</v>
      </c>
      <c r="E268">
        <v>1038.7834657255066</v>
      </c>
      <c r="F268">
        <v>0.9637879729270935</v>
      </c>
      <c r="G268">
        <v>0.7508262395858765</v>
      </c>
      <c r="H268">
        <v>0.011299006518932118</v>
      </c>
      <c r="I268">
        <v>0.16314035654067993</v>
      </c>
      <c r="J268">
        <v>0.6099375798488436</v>
      </c>
      <c r="L268">
        <v>8817.425112717938</v>
      </c>
      <c r="M268">
        <v>8.810526971293985</v>
      </c>
      <c r="N268">
        <v>8.088593540633743</v>
      </c>
      <c r="O268">
        <v>15308.343817541272</v>
      </c>
      <c r="P268">
        <v>9.919401183143224</v>
      </c>
      <c r="Q268">
        <v>9.318316793970775</v>
      </c>
      <c r="S268">
        <f t="shared" si="18"/>
        <v>800041.9289506564</v>
      </c>
      <c r="T268">
        <f t="shared" si="19"/>
        <v>916523.3355795362</v>
      </c>
      <c r="V268">
        <f t="shared" si="16"/>
        <v>0</v>
      </c>
      <c r="W268">
        <f t="shared" si="17"/>
        <v>1</v>
      </c>
    </row>
    <row r="269" spans="1:23" ht="12.75">
      <c r="A269">
        <v>264</v>
      </c>
      <c r="B269">
        <v>449.3017701243258</v>
      </c>
      <c r="C269">
        <v>3099.286916899481</v>
      </c>
      <c r="D269">
        <v>1047.0296255659168</v>
      </c>
      <c r="E269">
        <v>993.8384037014941</v>
      </c>
      <c r="F269">
        <v>0.9769138991832733</v>
      </c>
      <c r="G269">
        <v>0.7274701595306396</v>
      </c>
      <c r="H269">
        <v>0.009884634485806421</v>
      </c>
      <c r="I269">
        <v>0.16857928037643433</v>
      </c>
      <c r="J269">
        <v>0.47290675929422565</v>
      </c>
      <c r="L269">
        <v>8938.049164164346</v>
      </c>
      <c r="M269">
        <v>8.948943270606684</v>
      </c>
      <c r="N269">
        <v>8.30700658438831</v>
      </c>
      <c r="O269">
        <v>16737.1011631335</v>
      </c>
      <c r="P269">
        <v>9.721540702997304</v>
      </c>
      <c r="Q269">
        <v>9.1884968848174</v>
      </c>
      <c r="S269">
        <f t="shared" si="18"/>
        <v>821762.6092746666</v>
      </c>
      <c r="T269">
        <f t="shared" si="19"/>
        <v>902112.5873186066</v>
      </c>
      <c r="V269">
        <f t="shared" si="16"/>
        <v>0</v>
      </c>
      <c r="W269">
        <f t="shared" si="17"/>
        <v>1</v>
      </c>
    </row>
    <row r="270" spans="1:23" ht="12.75">
      <c r="A270">
        <v>265</v>
      </c>
      <c r="B270">
        <v>629.4980784749675</v>
      </c>
      <c r="C270">
        <v>3315.5275028450324</v>
      </c>
      <c r="D270">
        <v>1054.8820451161182</v>
      </c>
      <c r="E270">
        <v>1022.945887447353</v>
      </c>
      <c r="F270">
        <v>0.963862955570221</v>
      </c>
      <c r="G270">
        <v>0.7045587301254272</v>
      </c>
      <c r="H270">
        <v>0.0066561846247319085</v>
      </c>
      <c r="I270">
        <v>0.13190951943397522</v>
      </c>
      <c r="J270">
        <v>0.49436788815931926</v>
      </c>
      <c r="L270">
        <v>10703.102118791325</v>
      </c>
      <c r="M270">
        <v>9.655697619859044</v>
      </c>
      <c r="N270">
        <v>8.881650473476487</v>
      </c>
      <c r="O270">
        <v>19211.49050840683</v>
      </c>
      <c r="P270">
        <v>10.289738279300257</v>
      </c>
      <c r="Q270">
        <v>9.641917564788873</v>
      </c>
      <c r="S270">
        <f t="shared" si="18"/>
        <v>877461.9452288573</v>
      </c>
      <c r="T270">
        <f t="shared" si="19"/>
        <v>944980.2659704804</v>
      </c>
      <c r="V270">
        <f t="shared" si="16"/>
        <v>0</v>
      </c>
      <c r="W270">
        <f t="shared" si="17"/>
        <v>1</v>
      </c>
    </row>
    <row r="271" spans="1:23" ht="12.75">
      <c r="A271">
        <v>266</v>
      </c>
      <c r="B271">
        <v>395.9994919187044</v>
      </c>
      <c r="C271">
        <v>3040.8819641682394</v>
      </c>
      <c r="D271">
        <v>1047.742892672019</v>
      </c>
      <c r="E271">
        <v>1012.7988013103607</v>
      </c>
      <c r="F271">
        <v>0.9519447684288025</v>
      </c>
      <c r="G271">
        <v>0.8291783332824707</v>
      </c>
      <c r="H271">
        <v>0.00717297164837523</v>
      </c>
      <c r="I271">
        <v>0.11889052391052246</v>
      </c>
      <c r="J271">
        <v>0.4793777245841755</v>
      </c>
      <c r="L271">
        <v>8816.226493933871</v>
      </c>
      <c r="M271">
        <v>9.670530200674596</v>
      </c>
      <c r="N271">
        <v>8.984423895476667</v>
      </c>
      <c r="O271">
        <v>16894.037172872126</v>
      </c>
      <c r="P271">
        <v>10.267060401896286</v>
      </c>
      <c r="Q271">
        <v>9.625641025695908</v>
      </c>
      <c r="S271">
        <f t="shared" si="18"/>
        <v>889626.1630537328</v>
      </c>
      <c r="T271">
        <f t="shared" si="19"/>
        <v>945670.0653967187</v>
      </c>
      <c r="V271">
        <f t="shared" si="16"/>
        <v>0</v>
      </c>
      <c r="W271">
        <f t="shared" si="17"/>
        <v>1</v>
      </c>
    </row>
    <row r="272" spans="1:23" ht="12.75">
      <c r="A272">
        <v>267</v>
      </c>
      <c r="B272">
        <v>563.9532036605046</v>
      </c>
      <c r="C272">
        <v>2480.3782072571257</v>
      </c>
      <c r="D272">
        <v>863.4971831153366</v>
      </c>
      <c r="E272">
        <v>1002.9373642416117</v>
      </c>
      <c r="F272">
        <v>0.9395111203193665</v>
      </c>
      <c r="G272">
        <v>0.7182906866073608</v>
      </c>
      <c r="H272">
        <v>0.011933908851206893</v>
      </c>
      <c r="I272">
        <v>0.1671205759048462</v>
      </c>
      <c r="J272">
        <v>0.5626223215503634</v>
      </c>
      <c r="L272">
        <v>8890.789143614373</v>
      </c>
      <c r="M272">
        <v>8.710411454705083</v>
      </c>
      <c r="N272">
        <v>7.761208099952857</v>
      </c>
      <c r="O272">
        <v>15402.908464696786</v>
      </c>
      <c r="P272">
        <v>9.725976674580455</v>
      </c>
      <c r="Q272">
        <v>8.862245998081296</v>
      </c>
      <c r="S272">
        <f t="shared" si="18"/>
        <v>767230.0208516713</v>
      </c>
      <c r="T272">
        <f t="shared" si="19"/>
        <v>870821.6913434328</v>
      </c>
      <c r="V272">
        <f t="shared" si="16"/>
        <v>0</v>
      </c>
      <c r="W272">
        <f t="shared" si="17"/>
        <v>1</v>
      </c>
    </row>
    <row r="273" spans="1:23" ht="12.75">
      <c r="A273">
        <v>268</v>
      </c>
      <c r="B273">
        <v>609.7550647458763</v>
      </c>
      <c r="C273">
        <v>3674.0714909778844</v>
      </c>
      <c r="D273">
        <v>1140.9663436636642</v>
      </c>
      <c r="E273">
        <v>845.4040216328112</v>
      </c>
      <c r="F273">
        <v>0.9510028958320618</v>
      </c>
      <c r="G273">
        <v>0.6730868816375732</v>
      </c>
      <c r="H273">
        <v>0.009917319528841374</v>
      </c>
      <c r="I273">
        <v>0.1076207160949707</v>
      </c>
      <c r="J273">
        <v>0.42712136262556083</v>
      </c>
      <c r="L273">
        <v>12805.651495505312</v>
      </c>
      <c r="M273">
        <v>9.43237752329827</v>
      </c>
      <c r="N273">
        <v>8.348889553942413</v>
      </c>
      <c r="O273">
        <v>20808.72895479282</v>
      </c>
      <c r="P273">
        <v>9.979489377046269</v>
      </c>
      <c r="Q273">
        <v>9.03006152691148</v>
      </c>
      <c r="S273">
        <f t="shared" si="18"/>
        <v>822083.303898736</v>
      </c>
      <c r="T273">
        <f t="shared" si="19"/>
        <v>882197.4237363552</v>
      </c>
      <c r="V273">
        <f t="shared" si="16"/>
        <v>0</v>
      </c>
      <c r="W273">
        <f t="shared" si="17"/>
        <v>1</v>
      </c>
    </row>
    <row r="274" spans="1:23" ht="12.75">
      <c r="A274">
        <v>269</v>
      </c>
      <c r="B274">
        <v>502.7237752159647</v>
      </c>
      <c r="C274">
        <v>2406.937864699834</v>
      </c>
      <c r="D274">
        <v>1252.515518784363</v>
      </c>
      <c r="E274">
        <v>863.3366877129608</v>
      </c>
      <c r="F274">
        <v>0.9806243181228638</v>
      </c>
      <c r="G274">
        <v>0.7346055507659912</v>
      </c>
      <c r="H274">
        <v>0.010166242746809634</v>
      </c>
      <c r="I274">
        <v>0.16336393356323242</v>
      </c>
      <c r="J274">
        <v>0.5073685606184319</v>
      </c>
      <c r="L274">
        <v>8183.626890468874</v>
      </c>
      <c r="M274">
        <v>8.946381326839278</v>
      </c>
      <c r="N274">
        <v>8.329650251881668</v>
      </c>
      <c r="O274">
        <v>18153.60606059911</v>
      </c>
      <c r="P274">
        <v>9.786893375021716</v>
      </c>
      <c r="Q274">
        <v>9.294600438978883</v>
      </c>
      <c r="S274">
        <f t="shared" si="18"/>
        <v>824781.398297698</v>
      </c>
      <c r="T274">
        <f t="shared" si="19"/>
        <v>911306.4378372892</v>
      </c>
      <c r="V274">
        <f t="shared" si="16"/>
        <v>0</v>
      </c>
      <c r="W274">
        <f t="shared" si="17"/>
        <v>1</v>
      </c>
    </row>
    <row r="275" spans="1:23" ht="12.75">
      <c r="A275">
        <v>270</v>
      </c>
      <c r="B275">
        <v>564.2107742977812</v>
      </c>
      <c r="C275">
        <v>2364.138353223633</v>
      </c>
      <c r="D275">
        <v>1041.5010806850378</v>
      </c>
      <c r="E275">
        <v>852.2515406039217</v>
      </c>
      <c r="F275">
        <v>0.952255517244339</v>
      </c>
      <c r="G275">
        <v>0.7925323247909546</v>
      </c>
      <c r="H275">
        <v>0.009581188779827122</v>
      </c>
      <c r="I275">
        <v>0.16409450769424438</v>
      </c>
      <c r="J275">
        <v>0.537984901432952</v>
      </c>
      <c r="L275">
        <v>8479.02965656112</v>
      </c>
      <c r="M275">
        <v>9.017793160889111</v>
      </c>
      <c r="N275">
        <v>8.308017281904933</v>
      </c>
      <c r="O275">
        <v>16934.103788678545</v>
      </c>
      <c r="P275">
        <v>9.911140656771574</v>
      </c>
      <c r="Q275">
        <v>9.256630474912312</v>
      </c>
      <c r="S275">
        <f t="shared" si="18"/>
        <v>822322.6985339322</v>
      </c>
      <c r="T275">
        <f t="shared" si="19"/>
        <v>908728.9437025526</v>
      </c>
      <c r="V275">
        <f t="shared" si="16"/>
        <v>0</v>
      </c>
      <c r="W275">
        <f t="shared" si="17"/>
        <v>1</v>
      </c>
    </row>
    <row r="276" spans="1:23" ht="12.75">
      <c r="A276">
        <v>271</v>
      </c>
      <c r="B276">
        <v>709.4440409096044</v>
      </c>
      <c r="C276">
        <v>3418.591636395864</v>
      </c>
      <c r="D276">
        <v>865.9550223378585</v>
      </c>
      <c r="E276">
        <v>766.1062190263772</v>
      </c>
      <c r="F276">
        <v>0.9717274308204651</v>
      </c>
      <c r="G276">
        <v>0.7409542798995972</v>
      </c>
      <c r="H276">
        <v>0.0076872500616442805</v>
      </c>
      <c r="I276">
        <v>0.15121498703956604</v>
      </c>
      <c r="J276">
        <v>0.4973298444733725</v>
      </c>
      <c r="L276">
        <v>11290.179060493261</v>
      </c>
      <c r="M276">
        <v>9.370368586851423</v>
      </c>
      <c r="N276">
        <v>8.726205384835062</v>
      </c>
      <c r="O276">
        <v>18031.399328495987</v>
      </c>
      <c r="P276">
        <v>10.093181789670592</v>
      </c>
      <c r="Q276">
        <v>9.556837556248496</v>
      </c>
      <c r="S276">
        <f t="shared" si="18"/>
        <v>861330.3594230129</v>
      </c>
      <c r="T276">
        <f t="shared" si="19"/>
        <v>937652.3562963536</v>
      </c>
      <c r="V276">
        <f t="shared" si="16"/>
        <v>0</v>
      </c>
      <c r="W276">
        <f t="shared" si="17"/>
        <v>1</v>
      </c>
    </row>
    <row r="277" spans="1:23" ht="12.75">
      <c r="A277">
        <v>272</v>
      </c>
      <c r="B277">
        <v>391.2807774975497</v>
      </c>
      <c r="C277">
        <v>3601.582085340231</v>
      </c>
      <c r="D277">
        <v>1127.8672120266897</v>
      </c>
      <c r="E277">
        <v>1078.8817809561929</v>
      </c>
      <c r="F277">
        <v>0.9585353136062622</v>
      </c>
      <c r="G277">
        <v>0.8226722478866577</v>
      </c>
      <c r="H277">
        <v>0.010698334745059785</v>
      </c>
      <c r="I277">
        <v>0.15753120183944702</v>
      </c>
      <c r="J277">
        <v>0.47830158219506097</v>
      </c>
      <c r="L277">
        <v>9863.784293931356</v>
      </c>
      <c r="M277">
        <v>8.92093260365814</v>
      </c>
      <c r="N277">
        <v>8.294870503805843</v>
      </c>
      <c r="O277">
        <v>17755.14363495325</v>
      </c>
      <c r="P277">
        <v>9.698052706258569</v>
      </c>
      <c r="Q277">
        <v>9.113618460583615</v>
      </c>
      <c r="S277">
        <f t="shared" si="18"/>
        <v>819623.266086653</v>
      </c>
      <c r="T277">
        <f t="shared" si="19"/>
        <v>893606.7024234082</v>
      </c>
      <c r="V277">
        <f t="shared" si="16"/>
        <v>0</v>
      </c>
      <c r="W277">
        <f t="shared" si="17"/>
        <v>1</v>
      </c>
    </row>
    <row r="278" spans="1:23" ht="12.75">
      <c r="A278">
        <v>273</v>
      </c>
      <c r="B278">
        <v>394.84720308979047</v>
      </c>
      <c r="C278">
        <v>2882.3075997813885</v>
      </c>
      <c r="D278">
        <v>1013.032593735049</v>
      </c>
      <c r="E278">
        <v>1186.3431355868884</v>
      </c>
      <c r="F278">
        <v>0.9183993339538574</v>
      </c>
      <c r="G278">
        <v>0.7588974237442017</v>
      </c>
      <c r="H278">
        <v>0.008230717521238029</v>
      </c>
      <c r="I278">
        <v>0.14456263184547424</v>
      </c>
      <c r="J278">
        <v>0.4420439087755781</v>
      </c>
      <c r="L278">
        <v>8329.632710959759</v>
      </c>
      <c r="M278">
        <v>9.333542637833776</v>
      </c>
      <c r="N278">
        <v>8.293323244146913</v>
      </c>
      <c r="O278">
        <v>16079.156297386515</v>
      </c>
      <c r="P278">
        <v>9.960690669001176</v>
      </c>
      <c r="Q278">
        <v>8.948679972008591</v>
      </c>
      <c r="S278">
        <f t="shared" si="18"/>
        <v>821002.6917037315</v>
      </c>
      <c r="T278">
        <f t="shared" si="19"/>
        <v>878788.8409034726</v>
      </c>
      <c r="V278">
        <f t="shared" si="16"/>
        <v>0</v>
      </c>
      <c r="W278">
        <f t="shared" si="17"/>
        <v>1</v>
      </c>
    </row>
    <row r="279" spans="1:23" ht="12.75">
      <c r="A279">
        <v>274</v>
      </c>
      <c r="B279">
        <v>504.8384346377351</v>
      </c>
      <c r="C279">
        <v>3232.416537513407</v>
      </c>
      <c r="D279">
        <v>1084.8988907962312</v>
      </c>
      <c r="E279">
        <v>986.7703715970863</v>
      </c>
      <c r="F279">
        <v>0.9333251714706421</v>
      </c>
      <c r="G279">
        <v>0.6031556129455566</v>
      </c>
      <c r="H279">
        <v>0.008486861755248452</v>
      </c>
      <c r="I279">
        <v>0.15671715140342712</v>
      </c>
      <c r="J279">
        <v>0.46977724865853177</v>
      </c>
      <c r="L279">
        <v>9533.790706658187</v>
      </c>
      <c r="M279">
        <v>9.216863335113201</v>
      </c>
      <c r="N279">
        <v>8.043220367528015</v>
      </c>
      <c r="O279">
        <v>17896.524863909737</v>
      </c>
      <c r="P279">
        <v>9.925550083090322</v>
      </c>
      <c r="Q279">
        <v>8.874778072395488</v>
      </c>
      <c r="S279">
        <f t="shared" si="18"/>
        <v>794788.2460461434</v>
      </c>
      <c r="T279">
        <f t="shared" si="19"/>
        <v>869581.2823756391</v>
      </c>
      <c r="V279">
        <f t="shared" si="16"/>
        <v>0</v>
      </c>
      <c r="W279">
        <f t="shared" si="17"/>
        <v>1</v>
      </c>
    </row>
    <row r="280" spans="1:23" ht="12.75">
      <c r="A280">
        <v>275</v>
      </c>
      <c r="B280">
        <v>436.9293568277195</v>
      </c>
      <c r="C280">
        <v>2356.6315681648284</v>
      </c>
      <c r="D280">
        <v>993.4147636100652</v>
      </c>
      <c r="E280">
        <v>639.7048529789884</v>
      </c>
      <c r="F280">
        <v>0.9447508454322815</v>
      </c>
      <c r="G280">
        <v>0.7374625205993652</v>
      </c>
      <c r="H280">
        <v>0.010925517331749065</v>
      </c>
      <c r="I280">
        <v>0.1345311403274536</v>
      </c>
      <c r="J280">
        <v>0.49653021921790436</v>
      </c>
      <c r="L280">
        <v>8143.661325273424</v>
      </c>
      <c r="M280">
        <v>9.074097630263333</v>
      </c>
      <c r="N280">
        <v>8.140884900078404</v>
      </c>
      <c r="O280">
        <v>15539.107497265531</v>
      </c>
      <c r="P280">
        <v>9.83593584115988</v>
      </c>
      <c r="Q280">
        <v>8.991442986962804</v>
      </c>
      <c r="S280">
        <f t="shared" si="18"/>
        <v>805944.828682567</v>
      </c>
      <c r="T280">
        <f t="shared" si="19"/>
        <v>883605.1911990149</v>
      </c>
      <c r="V280">
        <f t="shared" si="16"/>
        <v>0</v>
      </c>
      <c r="W280">
        <f t="shared" si="17"/>
        <v>1</v>
      </c>
    </row>
    <row r="281" spans="1:23" ht="12.75">
      <c r="A281">
        <v>276</v>
      </c>
      <c r="B281">
        <v>588.3807049019861</v>
      </c>
      <c r="C281">
        <v>2132.8323497882466</v>
      </c>
      <c r="D281">
        <v>1139.126259668431</v>
      </c>
      <c r="E281">
        <v>1618.677494377746</v>
      </c>
      <c r="F281">
        <v>0.9401642680168152</v>
      </c>
      <c r="G281">
        <v>0.8015670776367188</v>
      </c>
      <c r="H281">
        <v>0.010679543463847613</v>
      </c>
      <c r="I281">
        <v>0.15540403127670288</v>
      </c>
      <c r="J281">
        <v>0.5282345038187157</v>
      </c>
      <c r="L281">
        <v>8670.078731055619</v>
      </c>
      <c r="M281">
        <v>8.938422325216504</v>
      </c>
      <c r="N281">
        <v>8.140367744562589</v>
      </c>
      <c r="O281">
        <v>17793.62524160271</v>
      </c>
      <c r="P281">
        <v>9.816853059231091</v>
      </c>
      <c r="Q281">
        <v>9.053285655955275</v>
      </c>
      <c r="S281">
        <f t="shared" si="18"/>
        <v>805366.6957252033</v>
      </c>
      <c r="T281">
        <f t="shared" si="19"/>
        <v>887534.9403539249</v>
      </c>
      <c r="V281">
        <f t="shared" si="16"/>
        <v>0</v>
      </c>
      <c r="W281">
        <f t="shared" si="17"/>
        <v>1</v>
      </c>
    </row>
    <row r="282" spans="1:23" ht="12.75">
      <c r="A282">
        <v>277</v>
      </c>
      <c r="B282">
        <v>511.6060988667382</v>
      </c>
      <c r="C282">
        <v>2335.8456718298194</v>
      </c>
      <c r="D282">
        <v>1219.1144288729201</v>
      </c>
      <c r="E282">
        <v>972.7358079214839</v>
      </c>
      <c r="F282">
        <v>0.9673836827278137</v>
      </c>
      <c r="G282">
        <v>0.6803719997406006</v>
      </c>
      <c r="H282">
        <v>0.012094076359470202</v>
      </c>
      <c r="I282">
        <v>0.1480882167816162</v>
      </c>
      <c r="J282">
        <v>0.4178126616932439</v>
      </c>
      <c r="L282">
        <v>8582.67427622984</v>
      </c>
      <c r="M282">
        <v>8.836379225702299</v>
      </c>
      <c r="N282">
        <v>7.9558677168431515</v>
      </c>
      <c r="O282">
        <v>17615.5829962758</v>
      </c>
      <c r="P282">
        <v>9.491287952775025</v>
      </c>
      <c r="Q282">
        <v>8.7262778162651</v>
      </c>
      <c r="S282">
        <f t="shared" si="18"/>
        <v>787004.0974080854</v>
      </c>
      <c r="T282">
        <f t="shared" si="19"/>
        <v>855012.1986302342</v>
      </c>
      <c r="V282">
        <f t="shared" si="16"/>
        <v>0</v>
      </c>
      <c r="W282">
        <f t="shared" si="17"/>
        <v>1</v>
      </c>
    </row>
    <row r="283" spans="1:23" ht="12.75">
      <c r="A283">
        <v>278</v>
      </c>
      <c r="B283">
        <v>702.7273928599609</v>
      </c>
      <c r="C283">
        <v>2277.3404177003395</v>
      </c>
      <c r="D283">
        <v>1008.8639481192163</v>
      </c>
      <c r="E283">
        <v>1084.4293960721184</v>
      </c>
      <c r="F283">
        <v>0.9473863244056702</v>
      </c>
      <c r="G283">
        <v>0.6072111129760742</v>
      </c>
      <c r="H283">
        <v>0.014315658748498694</v>
      </c>
      <c r="I283">
        <v>0.17147469520568848</v>
      </c>
      <c r="J283">
        <v>0.4541620050918325</v>
      </c>
      <c r="L283">
        <v>9490.8423133834</v>
      </c>
      <c r="M283">
        <v>8.433554856391515</v>
      </c>
      <c r="N283">
        <v>7.301132818503718</v>
      </c>
      <c r="O283">
        <v>16957.82628240666</v>
      </c>
      <c r="P283">
        <v>9.232007562309056</v>
      </c>
      <c r="Q283">
        <v>8.222959029059519</v>
      </c>
      <c r="S283">
        <f t="shared" si="18"/>
        <v>720622.4395369885</v>
      </c>
      <c r="T283">
        <f t="shared" si="19"/>
        <v>805338.0766235451</v>
      </c>
      <c r="V283">
        <f t="shared" si="16"/>
        <v>0</v>
      </c>
      <c r="W283">
        <f t="shared" si="17"/>
        <v>1</v>
      </c>
    </row>
    <row r="284" spans="1:23" ht="12.75">
      <c r="A284">
        <v>279</v>
      </c>
      <c r="B284">
        <v>452.6678958495187</v>
      </c>
      <c r="C284">
        <v>2306.9665881962183</v>
      </c>
      <c r="D284">
        <v>954.509992407472</v>
      </c>
      <c r="E284">
        <v>1195.220529834217</v>
      </c>
      <c r="F284">
        <v>0.940566897392273</v>
      </c>
      <c r="G284">
        <v>0.7806735038757324</v>
      </c>
      <c r="H284">
        <v>0.011681015107313722</v>
      </c>
      <c r="I284">
        <v>0.16506731510162354</v>
      </c>
      <c r="J284">
        <v>0.43910713588747413</v>
      </c>
      <c r="L284">
        <v>7872.353342651718</v>
      </c>
      <c r="M284">
        <v>8.753240045767145</v>
      </c>
      <c r="N284">
        <v>7.92827354539646</v>
      </c>
      <c r="O284">
        <v>14909.79411342159</v>
      </c>
      <c r="P284">
        <v>9.479231635392024</v>
      </c>
      <c r="Q284">
        <v>8.686911896307347</v>
      </c>
      <c r="S284">
        <f t="shared" si="18"/>
        <v>784955.0011969943</v>
      </c>
      <c r="T284">
        <f t="shared" si="19"/>
        <v>853781.3955173132</v>
      </c>
      <c r="V284">
        <f t="shared" si="16"/>
        <v>0</v>
      </c>
      <c r="W284">
        <f t="shared" si="17"/>
        <v>1</v>
      </c>
    </row>
    <row r="285" spans="1:23" ht="12.75">
      <c r="A285">
        <v>280</v>
      </c>
      <c r="B285">
        <v>612.9355841567437</v>
      </c>
      <c r="C285">
        <v>3605.9167697337853</v>
      </c>
      <c r="D285">
        <v>950.7916357933702</v>
      </c>
      <c r="E285">
        <v>1072.2210038758676</v>
      </c>
      <c r="F285">
        <v>0.975300133228302</v>
      </c>
      <c r="G285">
        <v>0.8120584487915039</v>
      </c>
      <c r="H285">
        <v>0.012701952054538071</v>
      </c>
      <c r="I285">
        <v>0.1615588366985321</v>
      </c>
      <c r="J285">
        <v>0.5615847690443135</v>
      </c>
      <c r="L285">
        <v>11648.275911393514</v>
      </c>
      <c r="M285">
        <v>8.668021184687953</v>
      </c>
      <c r="N285">
        <v>8.127288229653942</v>
      </c>
      <c r="O285">
        <v>18063.780296383065</v>
      </c>
      <c r="P285">
        <v>9.680938350259488</v>
      </c>
      <c r="Q285">
        <v>9.226261570516286</v>
      </c>
      <c r="S285">
        <f t="shared" si="18"/>
        <v>801080.5470540008</v>
      </c>
      <c r="T285">
        <f t="shared" si="19"/>
        <v>904562.3767552455</v>
      </c>
      <c r="V285">
        <f t="shared" si="16"/>
        <v>0</v>
      </c>
      <c r="W285">
        <f t="shared" si="17"/>
        <v>1</v>
      </c>
    </row>
    <row r="286" spans="1:23" ht="12.75">
      <c r="A286">
        <v>281</v>
      </c>
      <c r="B286">
        <v>445.5174918555804</v>
      </c>
      <c r="C286">
        <v>2772.261350388866</v>
      </c>
      <c r="D286">
        <v>860.6351633543884</v>
      </c>
      <c r="E286">
        <v>1314.6215056118576</v>
      </c>
      <c r="F286">
        <v>0.9201456308364868</v>
      </c>
      <c r="G286">
        <v>0.7100763320922852</v>
      </c>
      <c r="H286">
        <v>0.009805489926576944</v>
      </c>
      <c r="I286">
        <v>0.13644003868103027</v>
      </c>
      <c r="J286">
        <v>0.4585355294420915</v>
      </c>
      <c r="L286">
        <v>9020.85367356262</v>
      </c>
      <c r="M286">
        <v>9.187051640969614</v>
      </c>
      <c r="N286">
        <v>8.040358146261038</v>
      </c>
      <c r="O286">
        <v>15200.904536704154</v>
      </c>
      <c r="P286">
        <v>9.860441845892707</v>
      </c>
      <c r="Q286">
        <v>8.776647976742558</v>
      </c>
      <c r="S286">
        <f t="shared" si="18"/>
        <v>795014.9609525412</v>
      </c>
      <c r="T286">
        <f t="shared" si="19"/>
        <v>862463.8931375516</v>
      </c>
      <c r="V286">
        <f t="shared" si="16"/>
        <v>0</v>
      </c>
      <c r="W286">
        <f t="shared" si="17"/>
        <v>1</v>
      </c>
    </row>
    <row r="287" spans="1:23" ht="12.75">
      <c r="A287">
        <v>282</v>
      </c>
      <c r="B287">
        <v>653.8597535110075</v>
      </c>
      <c r="C287">
        <v>3100.0576153547227</v>
      </c>
      <c r="D287">
        <v>892.296823593816</v>
      </c>
      <c r="E287">
        <v>1171.3550754367852</v>
      </c>
      <c r="F287">
        <v>0.9626386761665344</v>
      </c>
      <c r="G287">
        <v>0.7069791555404663</v>
      </c>
      <c r="H287">
        <v>0.0072184803266664745</v>
      </c>
      <c r="I287">
        <v>0.11660963296890259</v>
      </c>
      <c r="J287">
        <v>0.5242222872569953</v>
      </c>
      <c r="L287">
        <v>11049.895972689397</v>
      </c>
      <c r="M287">
        <v>9.68174107004506</v>
      </c>
      <c r="N287">
        <v>8.85286517380249</v>
      </c>
      <c r="O287">
        <v>17932.71869704788</v>
      </c>
      <c r="P287">
        <v>10.342571855321836</v>
      </c>
      <c r="Q287">
        <v>9.662541863048467</v>
      </c>
      <c r="S287">
        <f t="shared" si="18"/>
        <v>874236.6214075596</v>
      </c>
      <c r="T287">
        <f t="shared" si="19"/>
        <v>948321.4676077989</v>
      </c>
      <c r="V287">
        <f t="shared" si="16"/>
        <v>0</v>
      </c>
      <c r="W287">
        <f t="shared" si="17"/>
        <v>1</v>
      </c>
    </row>
    <row r="288" spans="1:23" ht="12.75">
      <c r="A288">
        <v>283</v>
      </c>
      <c r="B288">
        <v>547.9829401282923</v>
      </c>
      <c r="C288">
        <v>3216.313535753884</v>
      </c>
      <c r="D288">
        <v>1122.4881822854395</v>
      </c>
      <c r="E288">
        <v>973.0530406312314</v>
      </c>
      <c r="F288">
        <v>0.9633035659790039</v>
      </c>
      <c r="G288">
        <v>0.7600042819976807</v>
      </c>
      <c r="H288">
        <v>0.008694095951503184</v>
      </c>
      <c r="I288">
        <v>0.13558942079544067</v>
      </c>
      <c r="J288">
        <v>0.5807990971285686</v>
      </c>
      <c r="L288">
        <v>10325.614451842044</v>
      </c>
      <c r="M288">
        <v>9.334098932421782</v>
      </c>
      <c r="N288">
        <v>8.613274967172012</v>
      </c>
      <c r="O288">
        <v>18915.006491071825</v>
      </c>
      <c r="P288">
        <v>10.209355293716783</v>
      </c>
      <c r="Q288">
        <v>9.609259467417239</v>
      </c>
      <c r="S288">
        <f t="shared" si="18"/>
        <v>851001.8822653592</v>
      </c>
      <c r="T288">
        <f t="shared" si="19"/>
        <v>942010.9402506521</v>
      </c>
      <c r="V288">
        <f t="shared" si="16"/>
        <v>0</v>
      </c>
      <c r="W288">
        <f t="shared" si="17"/>
        <v>1</v>
      </c>
    </row>
    <row r="289" spans="1:23" ht="12.75">
      <c r="A289">
        <v>284</v>
      </c>
      <c r="B289">
        <v>642.9360524172628</v>
      </c>
      <c r="C289">
        <v>3261.62137027441</v>
      </c>
      <c r="D289">
        <v>974.5695396751369</v>
      </c>
      <c r="E289">
        <v>1030.015122711261</v>
      </c>
      <c r="F289">
        <v>0.9316766262054443</v>
      </c>
      <c r="G289">
        <v>0.6175260543823242</v>
      </c>
      <c r="H289">
        <v>0.0086761853262125</v>
      </c>
      <c r="I289">
        <v>0.13719448447227478</v>
      </c>
      <c r="J289">
        <v>0.456670541198648</v>
      </c>
      <c r="L289">
        <v>11092.486419961331</v>
      </c>
      <c r="M289">
        <v>9.324504804083027</v>
      </c>
      <c r="N289">
        <v>8.107220040976864</v>
      </c>
      <c r="O289">
        <v>18462.55269404692</v>
      </c>
      <c r="P289">
        <v>9.972018097360026</v>
      </c>
      <c r="Q289">
        <v>8.880241607783725</v>
      </c>
      <c r="S289">
        <f t="shared" si="18"/>
        <v>799629.5176777252</v>
      </c>
      <c r="T289">
        <f t="shared" si="19"/>
        <v>869561.6080843257</v>
      </c>
      <c r="V289">
        <f t="shared" si="16"/>
        <v>0</v>
      </c>
      <c r="W289">
        <f t="shared" si="17"/>
        <v>1</v>
      </c>
    </row>
    <row r="290" spans="1:23" ht="12.75">
      <c r="A290">
        <v>285</v>
      </c>
      <c r="B290">
        <v>619.3662139577532</v>
      </c>
      <c r="C290">
        <v>3120.135947590148</v>
      </c>
      <c r="D290">
        <v>1062.5642312853215</v>
      </c>
      <c r="E290">
        <v>805.0108320063612</v>
      </c>
      <c r="F290">
        <v>0.9837021827697754</v>
      </c>
      <c r="G290">
        <v>0.684985876083374</v>
      </c>
      <c r="H290">
        <v>0.010242149312803768</v>
      </c>
      <c r="I290">
        <v>0.17277264595031738</v>
      </c>
      <c r="J290">
        <v>0.4747186549144893</v>
      </c>
      <c r="L290">
        <v>10110.874852953833</v>
      </c>
      <c r="M290">
        <v>8.875927449555016</v>
      </c>
      <c r="N290">
        <v>8.209230648280117</v>
      </c>
      <c r="O290">
        <v>18221.257172481484</v>
      </c>
      <c r="P290">
        <v>9.667908593845777</v>
      </c>
      <c r="Q290">
        <v>9.139050405521953</v>
      </c>
      <c r="S290">
        <f t="shared" si="18"/>
        <v>810812.189975058</v>
      </c>
      <c r="T290">
        <f t="shared" si="19"/>
        <v>895683.7833797138</v>
      </c>
      <c r="V290">
        <f t="shared" si="16"/>
        <v>0</v>
      </c>
      <c r="W290">
        <f t="shared" si="17"/>
        <v>1</v>
      </c>
    </row>
    <row r="291" spans="1:23" ht="12.75">
      <c r="A291">
        <v>286</v>
      </c>
      <c r="B291">
        <v>460.2846180976113</v>
      </c>
      <c r="C291">
        <v>2943.6010614805646</v>
      </c>
      <c r="D291">
        <v>1191.831335655143</v>
      </c>
      <c r="E291">
        <v>1090.0589912261148</v>
      </c>
      <c r="F291">
        <v>0.9170624017715454</v>
      </c>
      <c r="G291">
        <v>0.811272144317627</v>
      </c>
      <c r="H291">
        <v>0.007039703007356866</v>
      </c>
      <c r="I291">
        <v>0.1315200924873352</v>
      </c>
      <c r="J291">
        <v>0.4633939109559252</v>
      </c>
      <c r="L291">
        <v>8866.989427668532</v>
      </c>
      <c r="M291">
        <v>9.598570156641847</v>
      </c>
      <c r="N291">
        <v>8.623306595542429</v>
      </c>
      <c r="O291">
        <v>18504.33629116178</v>
      </c>
      <c r="P291">
        <v>10.197440335403904</v>
      </c>
      <c r="Q291">
        <v>9.229521215772495</v>
      </c>
      <c r="S291">
        <f t="shared" si="18"/>
        <v>853463.6701265743</v>
      </c>
      <c r="T291">
        <f t="shared" si="19"/>
        <v>904447.7852860877</v>
      </c>
      <c r="V291">
        <f t="shared" si="16"/>
        <v>0</v>
      </c>
      <c r="W291">
        <f t="shared" si="17"/>
        <v>1</v>
      </c>
    </row>
    <row r="292" spans="1:23" ht="12.75">
      <c r="A292">
        <v>287</v>
      </c>
      <c r="B292">
        <v>322.73682877703584</v>
      </c>
      <c r="C292">
        <v>2836.6212205182437</v>
      </c>
      <c r="D292">
        <v>1057.6899519318354</v>
      </c>
      <c r="E292">
        <v>1122.9738027311837</v>
      </c>
      <c r="F292">
        <v>0.960657387971878</v>
      </c>
      <c r="G292">
        <v>0.668018102645874</v>
      </c>
      <c r="H292">
        <v>0.0062824635573808475</v>
      </c>
      <c r="I292">
        <v>0.14682182669639587</v>
      </c>
      <c r="J292">
        <v>0.47923350844033585</v>
      </c>
      <c r="L292">
        <v>7115.288465311436</v>
      </c>
      <c r="M292">
        <v>9.626017078105754</v>
      </c>
      <c r="N292">
        <v>8.809385931107357</v>
      </c>
      <c r="O292">
        <v>15752.105301262769</v>
      </c>
      <c r="P292">
        <v>10.253994376296378</v>
      </c>
      <c r="Q292">
        <v>9.562242460755312</v>
      </c>
      <c r="S292">
        <f t="shared" si="18"/>
        <v>873823.3046454244</v>
      </c>
      <c r="T292">
        <f t="shared" si="19"/>
        <v>940472.1407742684</v>
      </c>
      <c r="V292">
        <f t="shared" si="16"/>
        <v>0</v>
      </c>
      <c r="W292">
        <f t="shared" si="17"/>
        <v>1</v>
      </c>
    </row>
    <row r="293" spans="1:23" ht="12.75">
      <c r="A293">
        <v>288</v>
      </c>
      <c r="B293">
        <v>408.7191664893038</v>
      </c>
      <c r="C293">
        <v>3804.1300794610233</v>
      </c>
      <c r="D293">
        <v>992.4782172370485</v>
      </c>
      <c r="E293">
        <v>887.9560905433284</v>
      </c>
      <c r="F293">
        <v>0.9537302553653717</v>
      </c>
      <c r="G293">
        <v>0.6478438377380371</v>
      </c>
      <c r="H293">
        <v>0.008969736627503973</v>
      </c>
      <c r="I293">
        <v>0.11493110656738281</v>
      </c>
      <c r="J293">
        <v>0.5821022442729004</v>
      </c>
      <c r="L293">
        <v>11078.591623094553</v>
      </c>
      <c r="M293">
        <v>9.469191735699763</v>
      </c>
      <c r="N293">
        <v>8.400616033347102</v>
      </c>
      <c r="O293">
        <v>17488.865691544917</v>
      </c>
      <c r="P293">
        <v>10.284198940546657</v>
      </c>
      <c r="Q293">
        <v>9.432411820018539</v>
      </c>
      <c r="S293">
        <f t="shared" si="18"/>
        <v>828983.0117116157</v>
      </c>
      <c r="T293">
        <f t="shared" si="19"/>
        <v>925752.3163103089</v>
      </c>
      <c r="V293">
        <f t="shared" si="16"/>
        <v>0</v>
      </c>
      <c r="W293">
        <f t="shared" si="17"/>
        <v>1</v>
      </c>
    </row>
    <row r="294" spans="1:23" ht="12.75">
      <c r="A294">
        <v>289</v>
      </c>
      <c r="B294">
        <v>600.2885086263179</v>
      </c>
      <c r="C294">
        <v>2276.049470476325</v>
      </c>
      <c r="D294">
        <v>1022.1542142267756</v>
      </c>
      <c r="E294">
        <v>1152.3080303672682</v>
      </c>
      <c r="F294">
        <v>0.9729471802711487</v>
      </c>
      <c r="G294">
        <v>0.7404614686965942</v>
      </c>
      <c r="H294">
        <v>0.008102541899456871</v>
      </c>
      <c r="I294">
        <v>0.10757589340209961</v>
      </c>
      <c r="J294">
        <v>0.5589488888142202</v>
      </c>
      <c r="L294">
        <v>9425.431818010917</v>
      </c>
      <c r="M294">
        <v>9.640763856969524</v>
      </c>
      <c r="N294">
        <v>8.909977040546408</v>
      </c>
      <c r="O294">
        <v>17760.10230470499</v>
      </c>
      <c r="P294">
        <v>10.358544748101533</v>
      </c>
      <c r="Q294">
        <v>9.793092317335109</v>
      </c>
      <c r="S294">
        <f t="shared" si="18"/>
        <v>881572.27223663</v>
      </c>
      <c r="T294">
        <f t="shared" si="19"/>
        <v>961549.1294288059</v>
      </c>
      <c r="V294">
        <f t="shared" si="16"/>
        <v>0</v>
      </c>
      <c r="W294">
        <f t="shared" si="17"/>
        <v>1</v>
      </c>
    </row>
    <row r="295" spans="1:23" ht="12.75">
      <c r="A295">
        <v>290</v>
      </c>
      <c r="B295">
        <v>437.971500211185</v>
      </c>
      <c r="C295">
        <v>3819.6909326166497</v>
      </c>
      <c r="D295">
        <v>1042.4662966390547</v>
      </c>
      <c r="E295">
        <v>1157.051339687357</v>
      </c>
      <c r="F295">
        <v>0.9466246962547302</v>
      </c>
      <c r="G295">
        <v>0.7775968313217163</v>
      </c>
      <c r="H295">
        <v>0.009835368105764226</v>
      </c>
      <c r="I295">
        <v>0.152317076921463</v>
      </c>
      <c r="J295">
        <v>0.5588592658613352</v>
      </c>
      <c r="L295">
        <v>10551.743931517261</v>
      </c>
      <c r="M295">
        <v>9.064182294349601</v>
      </c>
      <c r="N295">
        <v>8.267693037664912</v>
      </c>
      <c r="O295">
        <v>17716.948985071595</v>
      </c>
      <c r="P295">
        <v>9.98019231981248</v>
      </c>
      <c r="Q295">
        <v>9.249816595549019</v>
      </c>
      <c r="S295">
        <f t="shared" si="18"/>
        <v>816217.559834974</v>
      </c>
      <c r="T295">
        <f t="shared" si="19"/>
        <v>907264.7105698303</v>
      </c>
      <c r="V295">
        <f t="shared" si="16"/>
        <v>0</v>
      </c>
      <c r="W295">
        <f t="shared" si="17"/>
        <v>1</v>
      </c>
    </row>
    <row r="296" spans="1:23" ht="12.75">
      <c r="A296">
        <v>291</v>
      </c>
      <c r="B296">
        <v>415.8216131389879</v>
      </c>
      <c r="C296">
        <v>3115.6143183673958</v>
      </c>
      <c r="D296">
        <v>1190.863969262262</v>
      </c>
      <c r="E296">
        <v>871.7891741702565</v>
      </c>
      <c r="F296">
        <v>0.9726060032844543</v>
      </c>
      <c r="G296">
        <v>0.6455979347229004</v>
      </c>
      <c r="H296">
        <v>0.009492443064955407</v>
      </c>
      <c r="I296">
        <v>0.19068694114685059</v>
      </c>
      <c r="J296">
        <v>0.40912651614931894</v>
      </c>
      <c r="L296">
        <v>8232.494493059647</v>
      </c>
      <c r="M296">
        <v>8.87415004995501</v>
      </c>
      <c r="N296">
        <v>8.112769935154994</v>
      </c>
      <c r="O296">
        <v>17345.314597259632</v>
      </c>
      <c r="P296">
        <v>9.545775557750614</v>
      </c>
      <c r="Q296">
        <v>8.892248890335644</v>
      </c>
      <c r="S296">
        <f t="shared" si="18"/>
        <v>803044.4990224397</v>
      </c>
      <c r="T296">
        <f t="shared" si="19"/>
        <v>871879.5744363047</v>
      </c>
      <c r="V296">
        <f t="shared" si="16"/>
        <v>0</v>
      </c>
      <c r="W296">
        <f t="shared" si="17"/>
        <v>1</v>
      </c>
    </row>
    <row r="297" spans="1:23" ht="12.75">
      <c r="A297">
        <v>292</v>
      </c>
      <c r="B297">
        <v>604.4105798727519</v>
      </c>
      <c r="C297">
        <v>3011.338037140453</v>
      </c>
      <c r="D297">
        <v>976.9591307800117</v>
      </c>
      <c r="E297">
        <v>1040.1597877895092</v>
      </c>
      <c r="F297">
        <v>0.973390132188797</v>
      </c>
      <c r="G297">
        <v>0.7415370941162109</v>
      </c>
      <c r="H297">
        <v>0.01175633036081661</v>
      </c>
      <c r="I297">
        <v>0.12458533048629761</v>
      </c>
      <c r="J297">
        <v>0.4970558682443415</v>
      </c>
      <c r="L297">
        <v>11177.997542533049</v>
      </c>
      <c r="M297">
        <v>9.077410219838718</v>
      </c>
      <c r="N297">
        <v>8.315622381428316</v>
      </c>
      <c r="O297">
        <v>17998.61524432197</v>
      </c>
      <c r="P297">
        <v>9.825052979589136</v>
      </c>
      <c r="Q297">
        <v>9.197657343792041</v>
      </c>
      <c r="S297">
        <f t="shared" si="18"/>
        <v>820384.2406002985</v>
      </c>
      <c r="T297">
        <f t="shared" si="19"/>
        <v>901767.1191348821</v>
      </c>
      <c r="V297">
        <f t="shared" si="16"/>
        <v>0</v>
      </c>
      <c r="W297">
        <f t="shared" si="17"/>
        <v>1</v>
      </c>
    </row>
    <row r="298" spans="1:23" ht="12.75">
      <c r="A298">
        <v>293</v>
      </c>
      <c r="B298">
        <v>511.26477092290554</v>
      </c>
      <c r="C298">
        <v>2009.0782487294482</v>
      </c>
      <c r="D298">
        <v>1021.7541084082848</v>
      </c>
      <c r="E298">
        <v>1405.9809172047107</v>
      </c>
      <c r="F298">
        <v>0.9586432576179504</v>
      </c>
      <c r="G298">
        <v>0.679394006729126</v>
      </c>
      <c r="H298">
        <v>0.007210995465589198</v>
      </c>
      <c r="I298">
        <v>0.18589520454406738</v>
      </c>
      <c r="J298">
        <v>0.472817071742568</v>
      </c>
      <c r="L298">
        <v>7201.627124892055</v>
      </c>
      <c r="M298">
        <v>9.25931784684598</v>
      </c>
      <c r="N298">
        <v>8.484669492657044</v>
      </c>
      <c r="O298">
        <v>16009.719402677869</v>
      </c>
      <c r="P298">
        <v>9.985003157190498</v>
      </c>
      <c r="Q298">
        <v>9.306023996654595</v>
      </c>
      <c r="S298">
        <f t="shared" si="18"/>
        <v>841265.3221408123</v>
      </c>
      <c r="T298">
        <f t="shared" si="19"/>
        <v>914592.6802627817</v>
      </c>
      <c r="V298">
        <f t="shared" si="16"/>
        <v>0</v>
      </c>
      <c r="W298">
        <f t="shared" si="17"/>
        <v>1</v>
      </c>
    </row>
    <row r="299" spans="1:23" ht="12.75">
      <c r="A299">
        <v>294</v>
      </c>
      <c r="B299">
        <v>484.87488567869707</v>
      </c>
      <c r="C299">
        <v>2348.0073415227052</v>
      </c>
      <c r="D299">
        <v>992.5801825803112</v>
      </c>
      <c r="E299">
        <v>1165.3224192719827</v>
      </c>
      <c r="F299">
        <v>0.909709095954895</v>
      </c>
      <c r="G299">
        <v>0.7811061143875122</v>
      </c>
      <c r="H299">
        <v>0.011696851531649479</v>
      </c>
      <c r="I299">
        <v>0.10677051544189453</v>
      </c>
      <c r="J299">
        <v>0.4666871339230766</v>
      </c>
      <c r="L299">
        <v>9305.656371772553</v>
      </c>
      <c r="M299">
        <v>9.265954008892606</v>
      </c>
      <c r="N299">
        <v>8.117912809834795</v>
      </c>
      <c r="O299">
        <v>16375.814840364528</v>
      </c>
      <c r="P299">
        <v>9.900485038277036</v>
      </c>
      <c r="Q299">
        <v>8.780589942556146</v>
      </c>
      <c r="S299">
        <f t="shared" si="18"/>
        <v>802485.624611707</v>
      </c>
      <c r="T299">
        <f t="shared" si="19"/>
        <v>861683.1794152501</v>
      </c>
      <c r="V299">
        <f t="shared" si="16"/>
        <v>0</v>
      </c>
      <c r="W299">
        <f t="shared" si="17"/>
        <v>1</v>
      </c>
    </row>
    <row r="300" spans="1:23" ht="12.75">
      <c r="A300">
        <v>295</v>
      </c>
      <c r="B300">
        <v>696.2805638178395</v>
      </c>
      <c r="C300">
        <v>4444.529819648154</v>
      </c>
      <c r="D300">
        <v>868.2991194883455</v>
      </c>
      <c r="E300">
        <v>1179.9056157271575</v>
      </c>
      <c r="F300">
        <v>0.9658724665641785</v>
      </c>
      <c r="G300">
        <v>0.8477489948272705</v>
      </c>
      <c r="H300">
        <v>0.009433340532878826</v>
      </c>
      <c r="I300">
        <v>0.18510150909423828</v>
      </c>
      <c r="J300">
        <v>0.46447622995950544</v>
      </c>
      <c r="L300">
        <v>12594.452151362755</v>
      </c>
      <c r="M300">
        <v>8.912950320095415</v>
      </c>
      <c r="N300">
        <v>8.41852814116409</v>
      </c>
      <c r="O300">
        <v>18711.08604753887</v>
      </c>
      <c r="P300">
        <v>9.68784056995517</v>
      </c>
      <c r="Q300">
        <v>9.221735524290283</v>
      </c>
      <c r="S300">
        <f t="shared" si="18"/>
        <v>829258.3619650463</v>
      </c>
      <c r="T300">
        <f t="shared" si="19"/>
        <v>903462.4663814894</v>
      </c>
      <c r="V300">
        <f t="shared" si="16"/>
        <v>0</v>
      </c>
      <c r="W300">
        <f t="shared" si="17"/>
        <v>1</v>
      </c>
    </row>
    <row r="301" spans="1:23" ht="12.75">
      <c r="A301">
        <v>296</v>
      </c>
      <c r="B301">
        <v>444.5659677910111</v>
      </c>
      <c r="C301">
        <v>3122.8289101294886</v>
      </c>
      <c r="D301">
        <v>874.5451513759281</v>
      </c>
      <c r="E301">
        <v>1078.7050879886528</v>
      </c>
      <c r="F301">
        <v>0.9389479756355286</v>
      </c>
      <c r="G301">
        <v>0.6722335815429688</v>
      </c>
      <c r="H301">
        <v>0.010956840286430009</v>
      </c>
      <c r="I301">
        <v>0.15960073471069336</v>
      </c>
      <c r="J301">
        <v>0.4760720789228014</v>
      </c>
      <c r="L301">
        <v>9335.888974876954</v>
      </c>
      <c r="M301">
        <v>8.875514042891183</v>
      </c>
      <c r="N301">
        <v>7.829290550830607</v>
      </c>
      <c r="O301">
        <v>15414.159801125908</v>
      </c>
      <c r="P301">
        <v>9.657057384951491</v>
      </c>
      <c r="Q301">
        <v>8.706331500108067</v>
      </c>
      <c r="S301">
        <f t="shared" si="18"/>
        <v>773593.1661081838</v>
      </c>
      <c r="T301">
        <f t="shared" si="19"/>
        <v>855218.9902096809</v>
      </c>
      <c r="V301">
        <f t="shared" si="16"/>
        <v>0</v>
      </c>
      <c r="W301">
        <f t="shared" si="17"/>
        <v>1</v>
      </c>
    </row>
    <row r="302" spans="1:23" ht="12.75">
      <c r="A302">
        <v>297</v>
      </c>
      <c r="B302">
        <v>486.5689318188889</v>
      </c>
      <c r="C302">
        <v>2496.549409417057</v>
      </c>
      <c r="D302">
        <v>924.8527344519682</v>
      </c>
      <c r="E302">
        <v>1078.7045432937562</v>
      </c>
      <c r="F302">
        <v>0.8782286643981934</v>
      </c>
      <c r="G302">
        <v>0.7851885557174683</v>
      </c>
      <c r="H302">
        <v>0.012187375963883688</v>
      </c>
      <c r="I302">
        <v>0.13044333457946777</v>
      </c>
      <c r="J302">
        <v>0.4858524222031735</v>
      </c>
      <c r="L302">
        <v>9151.627886029055</v>
      </c>
      <c r="M302">
        <v>8.979792137265553</v>
      </c>
      <c r="N302">
        <v>7.679424054338953</v>
      </c>
      <c r="O302">
        <v>15684.604764408783</v>
      </c>
      <c r="P302">
        <v>9.728417218758084</v>
      </c>
      <c r="Q302">
        <v>8.395490114659575</v>
      </c>
      <c r="S302">
        <f t="shared" si="18"/>
        <v>758790.7775478662</v>
      </c>
      <c r="T302">
        <f t="shared" si="19"/>
        <v>823864.4067015487</v>
      </c>
      <c r="V302">
        <f t="shared" si="16"/>
        <v>0</v>
      </c>
      <c r="W302">
        <f t="shared" si="17"/>
        <v>1</v>
      </c>
    </row>
    <row r="303" spans="1:23" ht="12.75">
      <c r="A303">
        <v>298</v>
      </c>
      <c r="B303">
        <v>420.62470442068764</v>
      </c>
      <c r="C303">
        <v>2290.415819921688</v>
      </c>
      <c r="D303">
        <v>1053.9190012256472</v>
      </c>
      <c r="E303">
        <v>1179.9389202747489</v>
      </c>
      <c r="F303">
        <v>0.9295870065689087</v>
      </c>
      <c r="G303">
        <v>0.7383344173431396</v>
      </c>
      <c r="H303">
        <v>0.007261930392715612</v>
      </c>
      <c r="I303">
        <v>0.15066689252853394</v>
      </c>
      <c r="J303">
        <v>0.47561289619384073</v>
      </c>
      <c r="L303">
        <v>7242.300230591726</v>
      </c>
      <c r="M303">
        <v>9.44017099181892</v>
      </c>
      <c r="N303">
        <v>8.469883856463902</v>
      </c>
      <c r="O303">
        <v>15977.792930430885</v>
      </c>
      <c r="P303">
        <v>10.108600402317553</v>
      </c>
      <c r="Q303">
        <v>9.190448253649409</v>
      </c>
      <c r="S303">
        <f t="shared" si="18"/>
        <v>839746.0854157985</v>
      </c>
      <c r="T303">
        <f t="shared" si="19"/>
        <v>903067.0324345101</v>
      </c>
      <c r="V303">
        <f t="shared" si="16"/>
        <v>0</v>
      </c>
      <c r="W303">
        <f t="shared" si="17"/>
        <v>1</v>
      </c>
    </row>
    <row r="304" spans="1:23" ht="12.75">
      <c r="A304">
        <v>299</v>
      </c>
      <c r="B304">
        <v>261.50159260035196</v>
      </c>
      <c r="C304">
        <v>3286.6438643420197</v>
      </c>
      <c r="D304">
        <v>892.084500430379</v>
      </c>
      <c r="E304">
        <v>996.9535695455547</v>
      </c>
      <c r="F304">
        <v>0.9409143924713135</v>
      </c>
      <c r="G304">
        <v>0.8782801628112793</v>
      </c>
      <c r="H304">
        <v>0.010812667417176633</v>
      </c>
      <c r="I304">
        <v>0.1710992455482483</v>
      </c>
      <c r="J304">
        <v>0.522514648827789</v>
      </c>
      <c r="L304">
        <v>8063.571318073812</v>
      </c>
      <c r="M304">
        <v>8.814763430344007</v>
      </c>
      <c r="N304">
        <v>8.18107464523299</v>
      </c>
      <c r="O304">
        <v>14022.774281960928</v>
      </c>
      <c r="P304">
        <v>9.720574075556756</v>
      </c>
      <c r="Q304">
        <v>9.069846385736321</v>
      </c>
      <c r="S304">
        <f t="shared" si="18"/>
        <v>810043.8932052251</v>
      </c>
      <c r="T304">
        <f t="shared" si="19"/>
        <v>892961.8642916712</v>
      </c>
      <c r="V304">
        <f t="shared" si="16"/>
        <v>0</v>
      </c>
      <c r="W304">
        <f t="shared" si="17"/>
        <v>1</v>
      </c>
    </row>
    <row r="305" spans="1:23" ht="12.75">
      <c r="A305">
        <v>300</v>
      </c>
      <c r="B305">
        <v>576.7325741069455</v>
      </c>
      <c r="C305">
        <v>2471.8638845184387</v>
      </c>
      <c r="D305">
        <v>942.9776885640631</v>
      </c>
      <c r="E305">
        <v>889.6060875003891</v>
      </c>
      <c r="F305">
        <v>0.9510736465454102</v>
      </c>
      <c r="G305">
        <v>0.612584114074707</v>
      </c>
      <c r="H305">
        <v>0.00897229495371489</v>
      </c>
      <c r="I305">
        <v>0.11339640617370605</v>
      </c>
      <c r="J305">
        <v>0.4874254005579202</v>
      </c>
      <c r="L305">
        <v>9611.114134968644</v>
      </c>
      <c r="M305">
        <v>9.482761991904272</v>
      </c>
      <c r="N305">
        <v>8.316375347115137</v>
      </c>
      <c r="O305">
        <v>16881.454439382636</v>
      </c>
      <c r="P305">
        <v>10.126363845174165</v>
      </c>
      <c r="Q305">
        <v>9.151223673886678</v>
      </c>
      <c r="S305">
        <f t="shared" si="18"/>
        <v>822026.4205765452</v>
      </c>
      <c r="T305">
        <f t="shared" si="19"/>
        <v>898240.9129492851</v>
      </c>
      <c r="V305">
        <f t="shared" si="16"/>
        <v>0</v>
      </c>
      <c r="W305">
        <f t="shared" si="17"/>
        <v>1</v>
      </c>
    </row>
    <row r="306" spans="1:23" ht="12.75">
      <c r="A306">
        <v>301</v>
      </c>
      <c r="B306">
        <v>588.3380799450294</v>
      </c>
      <c r="C306">
        <v>3361.995020808705</v>
      </c>
      <c r="D306">
        <v>1081.581501169429</v>
      </c>
      <c r="E306">
        <v>1117.2080514374861</v>
      </c>
      <c r="F306">
        <v>0.9846457839012146</v>
      </c>
      <c r="G306">
        <v>0.5895910263061523</v>
      </c>
      <c r="H306">
        <v>0.008983768648946486</v>
      </c>
      <c r="I306">
        <v>0.14942431449890137</v>
      </c>
      <c r="J306">
        <v>0.48003780468096924</v>
      </c>
      <c r="L306">
        <v>10676.388584792672</v>
      </c>
      <c r="M306">
        <v>9.195753541749488</v>
      </c>
      <c r="N306">
        <v>8.347074520768427</v>
      </c>
      <c r="O306">
        <v>18872.067307709403</v>
      </c>
      <c r="P306">
        <v>9.921238589163998</v>
      </c>
      <c r="Q306">
        <v>9.279203605590089</v>
      </c>
      <c r="S306">
        <f t="shared" si="18"/>
        <v>824031.0634920499</v>
      </c>
      <c r="T306">
        <f t="shared" si="19"/>
        <v>909048.2932512995</v>
      </c>
      <c r="V306">
        <f t="shared" si="16"/>
        <v>0</v>
      </c>
      <c r="W306">
        <f t="shared" si="17"/>
        <v>1</v>
      </c>
    </row>
    <row r="307" spans="1:23" ht="12.75">
      <c r="A307">
        <v>302</v>
      </c>
      <c r="B307">
        <v>439.4505696300655</v>
      </c>
      <c r="C307">
        <v>3260.654164243728</v>
      </c>
      <c r="D307">
        <v>916.242220770293</v>
      </c>
      <c r="E307">
        <v>992.2403254261344</v>
      </c>
      <c r="F307">
        <v>0.9600260853767395</v>
      </c>
      <c r="G307">
        <v>0.6731956005096436</v>
      </c>
      <c r="H307">
        <v>0.009778411586769014</v>
      </c>
      <c r="I307">
        <v>0.15778452157974243</v>
      </c>
      <c r="J307">
        <v>0.4598141444249756</v>
      </c>
      <c r="L307">
        <v>9350.603884347402</v>
      </c>
      <c r="M307">
        <v>9.03355732866766</v>
      </c>
      <c r="N307">
        <v>8.15414964441746</v>
      </c>
      <c r="O307">
        <v>15899.893427275378</v>
      </c>
      <c r="P307">
        <v>9.75598921839688</v>
      </c>
      <c r="Q307">
        <v>8.993988374206275</v>
      </c>
      <c r="S307">
        <f t="shared" si="18"/>
        <v>806064.3605573986</v>
      </c>
      <c r="T307">
        <f t="shared" si="19"/>
        <v>883498.9439933521</v>
      </c>
      <c r="V307">
        <f t="shared" si="16"/>
        <v>0</v>
      </c>
      <c r="W307">
        <f t="shared" si="17"/>
        <v>1</v>
      </c>
    </row>
    <row r="308" spans="1:23" ht="12.75">
      <c r="A308">
        <v>303</v>
      </c>
      <c r="B308">
        <v>762.1439725194689</v>
      </c>
      <c r="C308">
        <v>3297.1186414554513</v>
      </c>
      <c r="D308">
        <v>980.1982001736039</v>
      </c>
      <c r="E308">
        <v>418.1023053213113</v>
      </c>
      <c r="F308">
        <v>0.9299551844596863</v>
      </c>
      <c r="G308">
        <v>0.7488503456115723</v>
      </c>
      <c r="H308">
        <v>0.010164348977319123</v>
      </c>
      <c r="I308">
        <v>0.15063068270683289</v>
      </c>
      <c r="J308">
        <v>0.49293231249205033</v>
      </c>
      <c r="L308">
        <v>11798.426603879845</v>
      </c>
      <c r="M308">
        <v>9.035320956355413</v>
      </c>
      <c r="N308">
        <v>8.060010514146878</v>
      </c>
      <c r="O308">
        <v>19225.90916965826</v>
      </c>
      <c r="P308">
        <v>9.816291444494146</v>
      </c>
      <c r="Q308">
        <v>8.891093133231655</v>
      </c>
      <c r="S308">
        <f t="shared" si="18"/>
        <v>794202.6248108079</v>
      </c>
      <c r="T308">
        <f t="shared" si="19"/>
        <v>869883.4041535072</v>
      </c>
      <c r="V308">
        <f t="shared" si="16"/>
        <v>0</v>
      </c>
      <c r="W308">
        <f t="shared" si="17"/>
        <v>1</v>
      </c>
    </row>
    <row r="309" spans="1:23" ht="12.75">
      <c r="A309">
        <v>304</v>
      </c>
      <c r="B309">
        <v>429.79521812108885</v>
      </c>
      <c r="C309">
        <v>2894.274418152393</v>
      </c>
      <c r="D309">
        <v>922.0218225076385</v>
      </c>
      <c r="E309">
        <v>1015.5295667346813</v>
      </c>
      <c r="F309">
        <v>0.9065001010894775</v>
      </c>
      <c r="G309">
        <v>0.75411057472229</v>
      </c>
      <c r="H309">
        <v>0.009828282114091504</v>
      </c>
      <c r="I309">
        <v>0.18015438318252563</v>
      </c>
      <c r="J309">
        <v>0.583508583875715</v>
      </c>
      <c r="L309">
        <v>8241.363527438487</v>
      </c>
      <c r="M309">
        <v>8.886151359759534</v>
      </c>
      <c r="N309">
        <v>7.800753186354581</v>
      </c>
      <c r="O309">
        <v>15183.860464816149</v>
      </c>
      <c r="P309">
        <v>9.93002396220604</v>
      </c>
      <c r="Q309">
        <v>8.846097978241607</v>
      </c>
      <c r="S309">
        <f t="shared" si="18"/>
        <v>771833.9551080196</v>
      </c>
      <c r="T309">
        <f t="shared" si="19"/>
        <v>869425.9373593446</v>
      </c>
      <c r="V309">
        <f t="shared" si="16"/>
        <v>0</v>
      </c>
      <c r="W309">
        <f t="shared" si="17"/>
        <v>1</v>
      </c>
    </row>
    <row r="310" spans="1:23" ht="12.75">
      <c r="A310">
        <v>305</v>
      </c>
      <c r="B310">
        <v>516.163646801921</v>
      </c>
      <c r="C310">
        <v>2236.7405636138674</v>
      </c>
      <c r="D310">
        <v>1072.688787152617</v>
      </c>
      <c r="E310">
        <v>1075.767671079736</v>
      </c>
      <c r="F310">
        <v>0.971141517162323</v>
      </c>
      <c r="G310">
        <v>0.9055061340332031</v>
      </c>
      <c r="H310">
        <v>0.012375843011570253</v>
      </c>
      <c r="I310">
        <v>0.14658105373382568</v>
      </c>
      <c r="J310">
        <v>0.5544004065438563</v>
      </c>
      <c r="L310">
        <v>8490.024155025623</v>
      </c>
      <c r="M310">
        <v>8.819575914267316</v>
      </c>
      <c r="N310">
        <v>8.427455280930447</v>
      </c>
      <c r="O310">
        <v>16636.091626617348</v>
      </c>
      <c r="P310">
        <v>9.76676847925024</v>
      </c>
      <c r="Q310">
        <v>9.393812507538572</v>
      </c>
      <c r="S310">
        <f t="shared" si="18"/>
        <v>834255.5039380192</v>
      </c>
      <c r="T310">
        <f t="shared" si="19"/>
        <v>922745.1591272398</v>
      </c>
      <c r="V310">
        <f t="shared" si="16"/>
        <v>0</v>
      </c>
      <c r="W310">
        <f t="shared" si="17"/>
        <v>1</v>
      </c>
    </row>
    <row r="311" spans="1:23" ht="12.75">
      <c r="A311">
        <v>306</v>
      </c>
      <c r="B311">
        <v>658.6223131862105</v>
      </c>
      <c r="C311">
        <v>4947.945580175825</v>
      </c>
      <c r="D311">
        <v>1032.5210696106224</v>
      </c>
      <c r="E311">
        <v>1105.7201579117009</v>
      </c>
      <c r="F311">
        <v>0.9661402404308319</v>
      </c>
      <c r="G311">
        <v>0.8003391027450562</v>
      </c>
      <c r="H311">
        <v>0.01402619474551721</v>
      </c>
      <c r="I311">
        <v>0.14368849992752075</v>
      </c>
      <c r="J311">
        <v>0.6434994563792522</v>
      </c>
      <c r="L311">
        <v>15653.86641987155</v>
      </c>
      <c r="M311">
        <v>8.686144892032129</v>
      </c>
      <c r="N311">
        <v>8.02179490674625</v>
      </c>
      <c r="O311">
        <v>21227.19852952646</v>
      </c>
      <c r="P311">
        <v>9.88162123243018</v>
      </c>
      <c r="Q311">
        <v>9.327821972061306</v>
      </c>
      <c r="S311">
        <f t="shared" si="18"/>
        <v>786525.6242547533</v>
      </c>
      <c r="T311">
        <f t="shared" si="19"/>
        <v>911554.9986766041</v>
      </c>
      <c r="V311">
        <f t="shared" si="16"/>
        <v>0</v>
      </c>
      <c r="W311">
        <f t="shared" si="17"/>
        <v>1</v>
      </c>
    </row>
    <row r="312" spans="1:23" ht="12.75">
      <c r="A312">
        <v>307</v>
      </c>
      <c r="B312">
        <v>606.6822823430387</v>
      </c>
      <c r="C312">
        <v>3172.5606057286395</v>
      </c>
      <c r="D312">
        <v>983.1927351425206</v>
      </c>
      <c r="E312">
        <v>1047.9446561470504</v>
      </c>
      <c r="F312">
        <v>0.9704228639602661</v>
      </c>
      <c r="G312">
        <v>0.8095308542251587</v>
      </c>
      <c r="H312">
        <v>0.012997049859233344</v>
      </c>
      <c r="I312">
        <v>0.16762113571166992</v>
      </c>
      <c r="J312">
        <v>0.46734682748032313</v>
      </c>
      <c r="L312">
        <v>10627.812900161183</v>
      </c>
      <c r="M312">
        <v>8.592675107845363</v>
      </c>
      <c r="N312">
        <v>8.020751669971594</v>
      </c>
      <c r="O312">
        <v>17517.588148061805</v>
      </c>
      <c r="P312">
        <v>9.400748266788035</v>
      </c>
      <c r="Q312">
        <v>8.887396829571665</v>
      </c>
      <c r="S312">
        <f t="shared" si="18"/>
        <v>791447.3540969982</v>
      </c>
      <c r="T312">
        <f t="shared" si="19"/>
        <v>871222.0948091048</v>
      </c>
      <c r="V312">
        <f t="shared" si="16"/>
        <v>0</v>
      </c>
      <c r="W312">
        <f t="shared" si="17"/>
        <v>1</v>
      </c>
    </row>
    <row r="313" spans="1:23" ht="12.75">
      <c r="A313">
        <v>308</v>
      </c>
      <c r="B313">
        <v>500.7900647946436</v>
      </c>
      <c r="C313">
        <v>2871.969447123308</v>
      </c>
      <c r="D313">
        <v>809.356739418698</v>
      </c>
      <c r="E313">
        <v>974.8868409406841</v>
      </c>
      <c r="F313">
        <v>0.9172333478927612</v>
      </c>
      <c r="G313">
        <v>0.6579723358154297</v>
      </c>
      <c r="H313">
        <v>0.00707183855233168</v>
      </c>
      <c r="I313">
        <v>0.14411917328834534</v>
      </c>
      <c r="J313">
        <v>0.550588535618744</v>
      </c>
      <c r="L313">
        <v>8819.648685628325</v>
      </c>
      <c r="M313">
        <v>9.510847826295647</v>
      </c>
      <c r="N313">
        <v>8.304924278475522</v>
      </c>
      <c r="O313">
        <v>15137.806621897138</v>
      </c>
      <c r="P313">
        <v>10.28744538088675</v>
      </c>
      <c r="Q313">
        <v>9.183211760588378</v>
      </c>
      <c r="S313">
        <f t="shared" si="18"/>
        <v>821672.7791619238</v>
      </c>
      <c r="T313">
        <f t="shared" si="19"/>
        <v>903183.3694369406</v>
      </c>
      <c r="V313">
        <f t="shared" si="16"/>
        <v>0</v>
      </c>
      <c r="W313">
        <f t="shared" si="17"/>
        <v>1</v>
      </c>
    </row>
    <row r="314" spans="1:23" ht="12.75">
      <c r="A314">
        <v>309</v>
      </c>
      <c r="B314">
        <v>297.07949023248284</v>
      </c>
      <c r="C314">
        <v>3532.2549651249474</v>
      </c>
      <c r="D314">
        <v>1033.2432295187368</v>
      </c>
      <c r="E314">
        <v>1011.0303699459357</v>
      </c>
      <c r="F314">
        <v>0.971496045589447</v>
      </c>
      <c r="G314">
        <v>0.764208197593689</v>
      </c>
      <c r="H314">
        <v>0.011594635615369166</v>
      </c>
      <c r="I314">
        <v>0.17485344409942627</v>
      </c>
      <c r="J314">
        <v>0.4983459560344271</v>
      </c>
      <c r="L314">
        <v>8839.015208868794</v>
      </c>
      <c r="M314">
        <v>8.696691868096638</v>
      </c>
      <c r="N314">
        <v>8.0687648772117</v>
      </c>
      <c r="O314">
        <v>15805.47029386257</v>
      </c>
      <c r="P314">
        <v>9.570285433079594</v>
      </c>
      <c r="Q314">
        <v>9.02962599282991</v>
      </c>
      <c r="S314">
        <f t="shared" si="18"/>
        <v>798037.4725123013</v>
      </c>
      <c r="T314">
        <f t="shared" si="19"/>
        <v>887157.1289891284</v>
      </c>
      <c r="V314">
        <f t="shared" si="16"/>
        <v>0</v>
      </c>
      <c r="W314">
        <f t="shared" si="17"/>
        <v>1</v>
      </c>
    </row>
    <row r="315" spans="1:23" ht="12.75">
      <c r="A315">
        <v>310</v>
      </c>
      <c r="B315">
        <v>599.3875281829348</v>
      </c>
      <c r="C315">
        <v>3352.7247963323116</v>
      </c>
      <c r="D315">
        <v>972.6284488836118</v>
      </c>
      <c r="E315">
        <v>750.1398234233743</v>
      </c>
      <c r="F315">
        <v>0.9722817838191986</v>
      </c>
      <c r="G315">
        <v>0.9086685180664062</v>
      </c>
      <c r="H315">
        <v>0.011286668642511157</v>
      </c>
      <c r="I315">
        <v>0.154340922832489</v>
      </c>
      <c r="J315">
        <v>0.40559648912666574</v>
      </c>
      <c r="L315">
        <v>10928.076757633855</v>
      </c>
      <c r="M315">
        <v>8.87568756636287</v>
      </c>
      <c r="N315">
        <v>8.505327989253326</v>
      </c>
      <c r="O315">
        <v>17811.566280844356</v>
      </c>
      <c r="P315">
        <v>9.509783204960785</v>
      </c>
      <c r="Q315">
        <v>9.150188589427131</v>
      </c>
      <c r="S315">
        <f t="shared" si="18"/>
        <v>839604.7221676988</v>
      </c>
      <c r="T315">
        <f t="shared" si="19"/>
        <v>897207.2926618687</v>
      </c>
      <c r="V315">
        <f t="shared" si="16"/>
        <v>0</v>
      </c>
      <c r="W315">
        <f t="shared" si="17"/>
        <v>1</v>
      </c>
    </row>
    <row r="316" spans="1:23" ht="12.75">
      <c r="A316">
        <v>311</v>
      </c>
      <c r="B316">
        <v>298.60042736932803</v>
      </c>
      <c r="C316">
        <v>2877.8105612844865</v>
      </c>
      <c r="D316">
        <v>1005.1341203774837</v>
      </c>
      <c r="E316">
        <v>1135.7107087212344</v>
      </c>
      <c r="F316">
        <v>0.926206648349762</v>
      </c>
      <c r="G316">
        <v>0.8465456962585449</v>
      </c>
      <c r="H316">
        <v>0.008085389277425727</v>
      </c>
      <c r="I316">
        <v>0.17618685960769653</v>
      </c>
      <c r="J316">
        <v>0.4788068148445977</v>
      </c>
      <c r="L316">
        <v>7015.587991498836</v>
      </c>
      <c r="M316">
        <v>9.163335406789844</v>
      </c>
      <c r="N316">
        <v>8.364484983489275</v>
      </c>
      <c r="O316">
        <v>14795.959094835503</v>
      </c>
      <c r="P316">
        <v>9.914615577509405</v>
      </c>
      <c r="Q316">
        <v>9.099022305254561</v>
      </c>
      <c r="S316">
        <f t="shared" si="18"/>
        <v>829432.9103574286</v>
      </c>
      <c r="T316">
        <f t="shared" si="19"/>
        <v>895106.2714306207</v>
      </c>
      <c r="V316">
        <f t="shared" si="16"/>
        <v>0</v>
      </c>
      <c r="W316">
        <f t="shared" si="17"/>
        <v>1</v>
      </c>
    </row>
    <row r="317" spans="1:23" ht="12.75">
      <c r="A317">
        <v>312</v>
      </c>
      <c r="B317">
        <v>745.33596239035</v>
      </c>
      <c r="C317">
        <v>3218.1691914105377</v>
      </c>
      <c r="D317">
        <v>930.5851194601523</v>
      </c>
      <c r="E317">
        <v>1030.3880245129658</v>
      </c>
      <c r="F317">
        <v>0.9748694896697998</v>
      </c>
      <c r="G317">
        <v>0.7238999605178833</v>
      </c>
      <c r="H317">
        <v>0.009275878186187414</v>
      </c>
      <c r="I317">
        <v>0.14360591769218445</v>
      </c>
      <c r="J317">
        <v>0.5458733624028176</v>
      </c>
      <c r="L317">
        <v>11732.506277685372</v>
      </c>
      <c r="M317">
        <v>9.198501995532206</v>
      </c>
      <c r="N317">
        <v>8.500359587850332</v>
      </c>
      <c r="O317">
        <v>18840.69472638027</v>
      </c>
      <c r="P317">
        <v>10.046590782085561</v>
      </c>
      <c r="Q317">
        <v>9.496642706015965</v>
      </c>
      <c r="S317">
        <f t="shared" si="18"/>
        <v>838303.4525073478</v>
      </c>
      <c r="T317">
        <f t="shared" si="19"/>
        <v>930823.5758752163</v>
      </c>
      <c r="V317">
        <f t="shared" si="16"/>
        <v>0</v>
      </c>
      <c r="W317">
        <f t="shared" si="17"/>
        <v>1</v>
      </c>
    </row>
    <row r="318" spans="1:23" ht="12.75">
      <c r="A318">
        <v>313</v>
      </c>
      <c r="B318">
        <v>368.0937642409774</v>
      </c>
      <c r="C318">
        <v>2740.8278166512164</v>
      </c>
      <c r="D318">
        <v>1050.0269835672912</v>
      </c>
      <c r="E318">
        <v>765.0294798313553</v>
      </c>
      <c r="F318">
        <v>0.9522223472595215</v>
      </c>
      <c r="G318">
        <v>0.697615385055542</v>
      </c>
      <c r="H318">
        <v>0.005658320748682061</v>
      </c>
      <c r="I318">
        <v>0.13525116443634033</v>
      </c>
      <c r="J318">
        <v>0.43451722451041325</v>
      </c>
      <c r="L318">
        <v>7255.811229886805</v>
      </c>
      <c r="M318">
        <v>9.803288509417714</v>
      </c>
      <c r="N318">
        <v>8.959891652037891</v>
      </c>
      <c r="O318">
        <v>16074.483737673685</v>
      </c>
      <c r="P318">
        <v>10.315819246380567</v>
      </c>
      <c r="Q318">
        <v>9.564913953721437</v>
      </c>
      <c r="S318">
        <f t="shared" si="18"/>
        <v>888733.3539739023</v>
      </c>
      <c r="T318">
        <f t="shared" si="19"/>
        <v>940416.91163447</v>
      </c>
      <c r="V318">
        <f t="shared" si="16"/>
        <v>0</v>
      </c>
      <c r="W318">
        <f t="shared" si="17"/>
        <v>1</v>
      </c>
    </row>
    <row r="319" spans="1:23" ht="12.75">
      <c r="A319">
        <v>314</v>
      </c>
      <c r="B319">
        <v>577.4732798334221</v>
      </c>
      <c r="C319">
        <v>3141.576769659773</v>
      </c>
      <c r="D319">
        <v>1042.5660661520737</v>
      </c>
      <c r="E319">
        <v>562.0991607895273</v>
      </c>
      <c r="F319">
        <v>0.9595699310302734</v>
      </c>
      <c r="G319">
        <v>0.7569084167480469</v>
      </c>
      <c r="H319">
        <v>0.006643798708966275</v>
      </c>
      <c r="I319">
        <v>0.1238703727722168</v>
      </c>
      <c r="J319">
        <v>0.46606688559901055</v>
      </c>
      <c r="L319">
        <v>10066.668685450328</v>
      </c>
      <c r="M319">
        <v>9.712547002143637</v>
      </c>
      <c r="N319">
        <v>8.976837071786282</v>
      </c>
      <c r="O319">
        <v>18474.270179906824</v>
      </c>
      <c r="P319">
        <v>10.283648076167387</v>
      </c>
      <c r="Q319">
        <v>9.636790869032653</v>
      </c>
      <c r="S319">
        <f t="shared" si="18"/>
        <v>887617.0384931779</v>
      </c>
      <c r="T319">
        <f t="shared" si="19"/>
        <v>945204.8167233585</v>
      </c>
      <c r="V319">
        <f t="shared" si="16"/>
        <v>0</v>
      </c>
      <c r="W319">
        <f t="shared" si="17"/>
        <v>1</v>
      </c>
    </row>
    <row r="320" spans="1:23" ht="12.75">
      <c r="A320">
        <v>315</v>
      </c>
      <c r="B320">
        <v>589.152749532584</v>
      </c>
      <c r="C320">
        <v>2828.441136172046</v>
      </c>
      <c r="D320">
        <v>1096.2131471189082</v>
      </c>
      <c r="E320">
        <v>960.9969601281707</v>
      </c>
      <c r="F320">
        <v>0.9381918013095856</v>
      </c>
      <c r="G320">
        <v>0.823793888092041</v>
      </c>
      <c r="H320">
        <v>0.006769408733534094</v>
      </c>
      <c r="I320">
        <v>0.14794930815696716</v>
      </c>
      <c r="J320">
        <v>0.43715276082728943</v>
      </c>
      <c r="L320">
        <v>9318.788288416354</v>
      </c>
      <c r="M320">
        <v>9.5366215689041</v>
      </c>
      <c r="N320">
        <v>8.769431683257114</v>
      </c>
      <c r="O320">
        <v>18455.869928955915</v>
      </c>
      <c r="P320">
        <v>10.119087321524958</v>
      </c>
      <c r="Q320">
        <v>9.368899562126087</v>
      </c>
      <c r="S320">
        <f t="shared" si="18"/>
        <v>867624.380037295</v>
      </c>
      <c r="T320">
        <f t="shared" si="19"/>
        <v>918434.0862836528</v>
      </c>
      <c r="V320">
        <f t="shared" si="16"/>
        <v>0</v>
      </c>
      <c r="W320">
        <f t="shared" si="17"/>
        <v>1</v>
      </c>
    </row>
    <row r="321" spans="1:23" ht="12.75">
      <c r="A321">
        <v>316</v>
      </c>
      <c r="B321">
        <v>513.2334682028704</v>
      </c>
      <c r="C321">
        <v>4207.635354358239</v>
      </c>
      <c r="D321">
        <v>856.2539990738287</v>
      </c>
      <c r="E321">
        <v>720.8645150420832</v>
      </c>
      <c r="F321">
        <v>0.954221099615097</v>
      </c>
      <c r="G321">
        <v>0.7015137672424316</v>
      </c>
      <c r="H321">
        <v>0.008919514009383268</v>
      </c>
      <c r="I321">
        <v>0.15424561500549316</v>
      </c>
      <c r="J321">
        <v>0.5091221742067054</v>
      </c>
      <c r="L321">
        <v>11374.68953762405</v>
      </c>
      <c r="M321">
        <v>9.171901827827867</v>
      </c>
      <c r="N321">
        <v>8.309281309984563</v>
      </c>
      <c r="O321">
        <v>17089.365505688787</v>
      </c>
      <c r="P321">
        <v>9.963075476624963</v>
      </c>
      <c r="Q321">
        <v>9.211794825921496</v>
      </c>
      <c r="S321">
        <f t="shared" si="18"/>
        <v>819553.4414608323</v>
      </c>
      <c r="T321">
        <f t="shared" si="19"/>
        <v>904090.1170864608</v>
      </c>
      <c r="V321">
        <f t="shared" si="16"/>
        <v>0</v>
      </c>
      <c r="W321">
        <f t="shared" si="17"/>
        <v>1</v>
      </c>
    </row>
    <row r="322" spans="1:23" ht="12.75">
      <c r="A322">
        <v>317</v>
      </c>
      <c r="B322">
        <v>523.8850282009892</v>
      </c>
      <c r="C322">
        <v>3116.9948087784496</v>
      </c>
      <c r="D322">
        <v>1107.5775151699231</v>
      </c>
      <c r="E322">
        <v>946.8741934513778</v>
      </c>
      <c r="F322">
        <v>0.9735324382781982</v>
      </c>
      <c r="G322">
        <v>0.7829314470291138</v>
      </c>
      <c r="H322">
        <v>0.007864448734688431</v>
      </c>
      <c r="I322">
        <v>0.13814881443977356</v>
      </c>
      <c r="J322">
        <v>0.4685207076118886</v>
      </c>
      <c r="L322">
        <v>9706.660913541371</v>
      </c>
      <c r="M322">
        <v>9.43025813388598</v>
      </c>
      <c r="N322">
        <v>8.847150271765289</v>
      </c>
      <c r="O322">
        <v>18389.57496844758</v>
      </c>
      <c r="P322">
        <v>10.078756288918283</v>
      </c>
      <c r="Q322">
        <v>9.582467067002481</v>
      </c>
      <c r="S322">
        <f t="shared" si="18"/>
        <v>875008.3662629875</v>
      </c>
      <c r="T322">
        <f t="shared" si="19"/>
        <v>939857.1317318005</v>
      </c>
      <c r="V322">
        <f t="shared" si="16"/>
        <v>0</v>
      </c>
      <c r="W322">
        <f t="shared" si="17"/>
        <v>1</v>
      </c>
    </row>
    <row r="323" spans="1:23" ht="12.75">
      <c r="A323">
        <v>318</v>
      </c>
      <c r="B323">
        <v>312.37684248788923</v>
      </c>
      <c r="C323">
        <v>2481.5349021494403</v>
      </c>
      <c r="D323">
        <v>1081.0803950992276</v>
      </c>
      <c r="E323">
        <v>941.3467691807691</v>
      </c>
      <c r="F323">
        <v>0.9374754428863525</v>
      </c>
      <c r="G323">
        <v>0.8507797718048096</v>
      </c>
      <c r="H323">
        <v>0.010039423317715072</v>
      </c>
      <c r="I323">
        <v>0.17981284856796265</v>
      </c>
      <c r="J323">
        <v>0.4761687627903959</v>
      </c>
      <c r="L323">
        <v>6717.054916192461</v>
      </c>
      <c r="M323">
        <v>8.859718928414837</v>
      </c>
      <c r="N323">
        <v>8.159344192353263</v>
      </c>
      <c r="O323">
        <v>14970.504232310175</v>
      </c>
      <c r="P323">
        <v>9.663722135676062</v>
      </c>
      <c r="Q323">
        <v>8.955763324040367</v>
      </c>
      <c r="S323">
        <f t="shared" si="18"/>
        <v>809217.3643191339</v>
      </c>
      <c r="T323">
        <f t="shared" si="19"/>
        <v>880605.8281717264</v>
      </c>
      <c r="V323">
        <f t="shared" si="16"/>
        <v>0</v>
      </c>
      <c r="W323">
        <f t="shared" si="17"/>
        <v>1</v>
      </c>
    </row>
    <row r="324" spans="1:23" ht="12.75">
      <c r="A324">
        <v>319</v>
      </c>
      <c r="B324">
        <v>378.82531301418294</v>
      </c>
      <c r="C324">
        <v>2594.783974103045</v>
      </c>
      <c r="D324">
        <v>957.4058345719477</v>
      </c>
      <c r="E324">
        <v>1281.3696479785199</v>
      </c>
      <c r="F324">
        <v>0.9664725065231323</v>
      </c>
      <c r="G324">
        <v>0.7251366376876831</v>
      </c>
      <c r="H324">
        <v>0.009651418619274668</v>
      </c>
      <c r="I324">
        <v>0.16368672251701355</v>
      </c>
      <c r="J324">
        <v>0.5358858903888871</v>
      </c>
      <c r="L324">
        <v>7675.295292845626</v>
      </c>
      <c r="M324">
        <v>9.011072245178925</v>
      </c>
      <c r="N324">
        <v>8.284954826369674</v>
      </c>
      <c r="O324">
        <v>14911.752375709506</v>
      </c>
      <c r="P324">
        <v>9.900876080997524</v>
      </c>
      <c r="Q324">
        <v>9.292480814935729</v>
      </c>
      <c r="S324">
        <f t="shared" si="18"/>
        <v>820820.1873441219</v>
      </c>
      <c r="T324">
        <f t="shared" si="19"/>
        <v>914336.3291178634</v>
      </c>
      <c r="V324">
        <f t="shared" si="16"/>
        <v>0</v>
      </c>
      <c r="W324">
        <f t="shared" si="17"/>
        <v>1</v>
      </c>
    </row>
    <row r="325" spans="1:23" ht="12.75">
      <c r="A325">
        <v>320</v>
      </c>
      <c r="B325">
        <v>399.7874156854293</v>
      </c>
      <c r="C325">
        <v>3252.3633595129686</v>
      </c>
      <c r="D325">
        <v>1063.0554336767254</v>
      </c>
      <c r="E325">
        <v>768.5900979421008</v>
      </c>
      <c r="F325">
        <v>0.9803276062011719</v>
      </c>
      <c r="G325">
        <v>0.7541037797927856</v>
      </c>
      <c r="H325">
        <v>0.008334459119742166</v>
      </c>
      <c r="I325">
        <v>0.1203194260597229</v>
      </c>
      <c r="J325">
        <v>0.5089027299508039</v>
      </c>
      <c r="L325">
        <v>9513.20469170143</v>
      </c>
      <c r="M325">
        <v>9.501423738026888</v>
      </c>
      <c r="N325">
        <v>8.875537465680997</v>
      </c>
      <c r="O325">
        <v>17299.98162004212</v>
      </c>
      <c r="P325">
        <v>10.185391105837999</v>
      </c>
      <c r="Q325">
        <v>9.69648744333969</v>
      </c>
      <c r="S325">
        <f t="shared" si="18"/>
        <v>878040.5418763983</v>
      </c>
      <c r="T325">
        <f t="shared" si="19"/>
        <v>952348.7627139268</v>
      </c>
      <c r="V325">
        <f t="shared" si="16"/>
        <v>0</v>
      </c>
      <c r="W325">
        <f t="shared" si="17"/>
        <v>1</v>
      </c>
    </row>
    <row r="326" spans="1:23" ht="12.75">
      <c r="A326">
        <v>321</v>
      </c>
      <c r="B326">
        <v>564.5278704425521</v>
      </c>
      <c r="C326">
        <v>3788.704743590826</v>
      </c>
      <c r="D326">
        <v>1150.8103969645367</v>
      </c>
      <c r="E326">
        <v>1069.5745436324169</v>
      </c>
      <c r="F326">
        <v>0.9756579399108887</v>
      </c>
      <c r="G326">
        <v>0.5905923843383789</v>
      </c>
      <c r="H326">
        <v>0.008891304389745</v>
      </c>
      <c r="I326">
        <v>0.17765510082244873</v>
      </c>
      <c r="J326">
        <v>0.5323290867338152</v>
      </c>
      <c r="L326">
        <v>10583.27561589888</v>
      </c>
      <c r="M326">
        <v>9.032773930188908</v>
      </c>
      <c r="N326">
        <v>8.194388684884359</v>
      </c>
      <c r="O326">
        <v>19374.068217999677</v>
      </c>
      <c r="P326">
        <v>9.922878943911511</v>
      </c>
      <c r="Q326">
        <v>9.281027861433598</v>
      </c>
      <c r="S326">
        <f t="shared" si="18"/>
        <v>808855.592872537</v>
      </c>
      <c r="T326">
        <f t="shared" si="19"/>
        <v>908728.7179253602</v>
      </c>
      <c r="V326">
        <f aca="true" t="shared" si="20" ref="V326:V389">IF(S326=MAX($S326:$T326),1,0)</f>
        <v>0</v>
      </c>
      <c r="W326">
        <f aca="true" t="shared" si="21" ref="W326:W389">IF(T326=MAX($S326:$T326),1,0)</f>
        <v>1</v>
      </c>
    </row>
    <row r="327" spans="1:23" ht="12.75">
      <c r="A327">
        <v>322</v>
      </c>
      <c r="B327">
        <v>304.40977818619433</v>
      </c>
      <c r="C327">
        <v>3659.5718740288467</v>
      </c>
      <c r="D327">
        <v>1022.5396659497571</v>
      </c>
      <c r="E327">
        <v>1636.2264241352345</v>
      </c>
      <c r="F327">
        <v>0.9430536329746246</v>
      </c>
      <c r="G327">
        <v>0.80318284034729</v>
      </c>
      <c r="H327">
        <v>0.009353458084213383</v>
      </c>
      <c r="I327">
        <v>0.20099639892578125</v>
      </c>
      <c r="J327">
        <v>0.4755524422911348</v>
      </c>
      <c r="L327">
        <v>8294.42227421438</v>
      </c>
      <c r="M327">
        <v>8.841194675529586</v>
      </c>
      <c r="N327">
        <v>8.12499038912615</v>
      </c>
      <c r="O327">
        <v>15668.930133864415</v>
      </c>
      <c r="P327">
        <v>9.663498485665126</v>
      </c>
      <c r="Q327">
        <v>8.963632657600712</v>
      </c>
      <c r="S327">
        <f aca="true" t="shared" si="22" ref="S327:S390">$T$1*N327-L327</f>
        <v>804204.6166384007</v>
      </c>
      <c r="T327">
        <f aca="true" t="shared" si="23" ref="T327:T390">$T$1*Q327-O327</f>
        <v>880694.3356262068</v>
      </c>
      <c r="V327">
        <f t="shared" si="20"/>
        <v>0</v>
      </c>
      <c r="W327">
        <f t="shared" si="21"/>
        <v>1</v>
      </c>
    </row>
    <row r="328" spans="1:23" ht="12.75">
      <c r="A328">
        <v>323</v>
      </c>
      <c r="B328">
        <v>389.7480012253021</v>
      </c>
      <c r="C328">
        <v>2874.270470015893</v>
      </c>
      <c r="D328">
        <v>896.2546831988097</v>
      </c>
      <c r="E328">
        <v>1003.5790141415337</v>
      </c>
      <c r="F328">
        <v>0.9687264561653137</v>
      </c>
      <c r="G328">
        <v>0.7413849830627441</v>
      </c>
      <c r="H328">
        <v>0.011986314127387595</v>
      </c>
      <c r="I328">
        <v>0.17613446712493896</v>
      </c>
      <c r="J328">
        <v>0.48481812112337397</v>
      </c>
      <c r="L328">
        <v>8295.436246539997</v>
      </c>
      <c r="M328">
        <v>8.643213661133665</v>
      </c>
      <c r="N328">
        <v>7.952039323870162</v>
      </c>
      <c r="O328">
        <v>14560.532954397875</v>
      </c>
      <c r="P328">
        <v>9.494668736819502</v>
      </c>
      <c r="Q328">
        <v>8.89500296644927</v>
      </c>
      <c r="S328">
        <f t="shared" si="22"/>
        <v>786908.4961404761</v>
      </c>
      <c r="T328">
        <f t="shared" si="23"/>
        <v>874939.7636905293</v>
      </c>
      <c r="V328">
        <f t="shared" si="20"/>
        <v>0</v>
      </c>
      <c r="W328">
        <f t="shared" si="21"/>
        <v>1</v>
      </c>
    </row>
    <row r="329" spans="1:23" ht="12.75">
      <c r="A329">
        <v>324</v>
      </c>
      <c r="B329">
        <v>652.8531607688167</v>
      </c>
      <c r="C329">
        <v>3774.7153831608994</v>
      </c>
      <c r="D329">
        <v>896.605617910317</v>
      </c>
      <c r="E329">
        <v>939.1584962848756</v>
      </c>
      <c r="F329">
        <v>0.9683131575584412</v>
      </c>
      <c r="G329">
        <v>0.6855076551437378</v>
      </c>
      <c r="H329">
        <v>0.010586024289441004</v>
      </c>
      <c r="I329">
        <v>0.10354304313659668</v>
      </c>
      <c r="J329">
        <v>0.487086933087606</v>
      </c>
      <c r="L329">
        <v>13701.543502665101</v>
      </c>
      <c r="M329">
        <v>9.406627180721953</v>
      </c>
      <c r="N329">
        <v>8.444363344434967</v>
      </c>
      <c r="O329">
        <v>19382.903601174552</v>
      </c>
      <c r="P329">
        <v>10.049190486445193</v>
      </c>
      <c r="Q329">
        <v>9.266573019832386</v>
      </c>
      <c r="S329">
        <f t="shared" si="22"/>
        <v>830734.7909408315</v>
      </c>
      <c r="T329">
        <f t="shared" si="23"/>
        <v>907274.398382064</v>
      </c>
      <c r="V329">
        <f t="shared" si="20"/>
        <v>0</v>
      </c>
      <c r="W329">
        <f t="shared" si="21"/>
        <v>1</v>
      </c>
    </row>
    <row r="330" spans="1:23" ht="12.75">
      <c r="A330">
        <v>325</v>
      </c>
      <c r="B330">
        <v>340.56852030043115</v>
      </c>
      <c r="C330">
        <v>3525.9579099083257</v>
      </c>
      <c r="D330">
        <v>1143.2396773049472</v>
      </c>
      <c r="E330">
        <v>763.8105576136145</v>
      </c>
      <c r="F330">
        <v>0.9721297323703766</v>
      </c>
      <c r="G330">
        <v>0.8322720527648926</v>
      </c>
      <c r="H330">
        <v>0.017321983134547577</v>
      </c>
      <c r="I330">
        <v>0.15510129928588867</v>
      </c>
      <c r="J330">
        <v>0.5343039511700851</v>
      </c>
      <c r="L330">
        <v>10472.139269699735</v>
      </c>
      <c r="M330">
        <v>8.311055710568032</v>
      </c>
      <c r="N330">
        <v>7.755940613347174</v>
      </c>
      <c r="O330">
        <v>17370.06855143836</v>
      </c>
      <c r="P330">
        <v>9.2887019578272</v>
      </c>
      <c r="Q330">
        <v>8.797608396974729</v>
      </c>
      <c r="S330">
        <f t="shared" si="22"/>
        <v>765121.9220650176</v>
      </c>
      <c r="T330">
        <f t="shared" si="23"/>
        <v>862390.7711460345</v>
      </c>
      <c r="V330">
        <f t="shared" si="20"/>
        <v>0</v>
      </c>
      <c r="W330">
        <f t="shared" si="21"/>
        <v>1</v>
      </c>
    </row>
    <row r="331" spans="1:23" ht="12.75">
      <c r="A331">
        <v>326</v>
      </c>
      <c r="B331">
        <v>407.3484980477498</v>
      </c>
      <c r="C331">
        <v>2820.4695740949737</v>
      </c>
      <c r="D331">
        <v>963.9627620226124</v>
      </c>
      <c r="E331">
        <v>884.6481872393379</v>
      </c>
      <c r="F331">
        <v>0.9472683966159821</v>
      </c>
      <c r="G331">
        <v>0.8446125984191895</v>
      </c>
      <c r="H331">
        <v>0.012658718132831212</v>
      </c>
      <c r="I331">
        <v>0.21490097045898438</v>
      </c>
      <c r="J331">
        <v>0.5697294488855418</v>
      </c>
      <c r="L331">
        <v>7724.666059851187</v>
      </c>
      <c r="M331">
        <v>8.337195268384692</v>
      </c>
      <c r="N331">
        <v>7.7268707957877405</v>
      </c>
      <c r="O331">
        <v>14805.129663110536</v>
      </c>
      <c r="P331">
        <v>9.492605310938051</v>
      </c>
      <c r="Q331">
        <v>8.880087022451127</v>
      </c>
      <c r="S331">
        <f t="shared" si="22"/>
        <v>764962.4135189229</v>
      </c>
      <c r="T331">
        <f t="shared" si="23"/>
        <v>873203.572582002</v>
      </c>
      <c r="V331">
        <f t="shared" si="20"/>
        <v>0</v>
      </c>
      <c r="W331">
        <f t="shared" si="21"/>
        <v>1</v>
      </c>
    </row>
    <row r="332" spans="1:23" ht="12.75">
      <c r="A332">
        <v>327</v>
      </c>
      <c r="B332">
        <v>427.32618730560387</v>
      </c>
      <c r="C332">
        <v>2838.005837962295</v>
      </c>
      <c r="D332">
        <v>863.8654244569495</v>
      </c>
      <c r="E332">
        <v>1470.9170323726958</v>
      </c>
      <c r="F332">
        <v>0.9838564991950989</v>
      </c>
      <c r="G332">
        <v>0.7014970779418945</v>
      </c>
      <c r="H332">
        <v>0.009093398125133559</v>
      </c>
      <c r="I332">
        <v>0.12630724906921387</v>
      </c>
      <c r="J332">
        <v>0.5427699686975854</v>
      </c>
      <c r="L332">
        <v>9130.490863345532</v>
      </c>
      <c r="M332">
        <v>9.356167742709937</v>
      </c>
      <c r="N332">
        <v>8.646995404724896</v>
      </c>
      <c r="O332">
        <v>15273.17388191052</v>
      </c>
      <c r="P332">
        <v>10.141132964230534</v>
      </c>
      <c r="Q332">
        <v>9.622306742198406</v>
      </c>
      <c r="S332">
        <f t="shared" si="22"/>
        <v>855569.049609144</v>
      </c>
      <c r="T332">
        <f t="shared" si="23"/>
        <v>946957.50033793</v>
      </c>
      <c r="V332">
        <f t="shared" si="20"/>
        <v>0</v>
      </c>
      <c r="W332">
        <f t="shared" si="21"/>
        <v>1</v>
      </c>
    </row>
    <row r="333" spans="1:23" ht="12.75">
      <c r="A333">
        <v>328</v>
      </c>
      <c r="B333">
        <v>415.842964893718</v>
      </c>
      <c r="C333">
        <v>2648.955163368001</v>
      </c>
      <c r="D333">
        <v>918.9137712638114</v>
      </c>
      <c r="E333">
        <v>857.0318788261047</v>
      </c>
      <c r="F333">
        <v>0.9142029285430908</v>
      </c>
      <c r="G333">
        <v>0.7063677310943604</v>
      </c>
      <c r="H333">
        <v>0.010818594166604684</v>
      </c>
      <c r="I333">
        <v>0.16754823923110962</v>
      </c>
      <c r="J333">
        <v>0.45865294515353605</v>
      </c>
      <c r="L333">
        <v>8014.293979338705</v>
      </c>
      <c r="M333">
        <v>8.837421014324047</v>
      </c>
      <c r="N333">
        <v>7.699737304650576</v>
      </c>
      <c r="O333">
        <v>14749.247968280473</v>
      </c>
      <c r="P333">
        <v>9.596173584915379</v>
      </c>
      <c r="Q333">
        <v>8.496168785450697</v>
      </c>
      <c r="S333">
        <f t="shared" si="22"/>
        <v>761959.4364857188</v>
      </c>
      <c r="T333">
        <f t="shared" si="23"/>
        <v>834867.6305767893</v>
      </c>
      <c r="V333">
        <f t="shared" si="20"/>
        <v>0</v>
      </c>
      <c r="W333">
        <f t="shared" si="21"/>
        <v>1</v>
      </c>
    </row>
    <row r="334" spans="1:23" ht="12.75">
      <c r="A334">
        <v>329</v>
      </c>
      <c r="B334">
        <v>485.66003535107643</v>
      </c>
      <c r="C334">
        <v>2514.7694896962566</v>
      </c>
      <c r="D334">
        <v>1000.6061858950698</v>
      </c>
      <c r="E334">
        <v>939.6330799030613</v>
      </c>
      <c r="F334">
        <v>0.985216498374939</v>
      </c>
      <c r="G334">
        <v>0.848961591720581</v>
      </c>
      <c r="H334">
        <v>0.0068608384269790565</v>
      </c>
      <c r="I334">
        <v>0.14190733432769775</v>
      </c>
      <c r="J334">
        <v>0.44537355177929255</v>
      </c>
      <c r="L334">
        <v>8107.1196700424425</v>
      </c>
      <c r="M334">
        <v>9.558511589669969</v>
      </c>
      <c r="N334">
        <v>9.198879654627966</v>
      </c>
      <c r="O334">
        <v>16373.820372099146</v>
      </c>
      <c r="P334">
        <v>10.145403681838523</v>
      </c>
      <c r="Q334">
        <v>9.843542551349671</v>
      </c>
      <c r="S334">
        <f t="shared" si="22"/>
        <v>911780.8457927542</v>
      </c>
      <c r="T334">
        <f t="shared" si="23"/>
        <v>967980.434762868</v>
      </c>
      <c r="V334">
        <f t="shared" si="20"/>
        <v>0</v>
      </c>
      <c r="W334">
        <f t="shared" si="21"/>
        <v>1</v>
      </c>
    </row>
    <row r="335" spans="1:23" ht="12.75">
      <c r="A335">
        <v>330</v>
      </c>
      <c r="B335">
        <v>472.08575070824463</v>
      </c>
      <c r="C335">
        <v>3207.1324675315973</v>
      </c>
      <c r="D335">
        <v>1024.1710645755616</v>
      </c>
      <c r="E335">
        <v>1451.5170700102963</v>
      </c>
      <c r="F335">
        <v>0.9462255239486694</v>
      </c>
      <c r="G335">
        <v>0.7953771352767944</v>
      </c>
      <c r="H335">
        <v>0.011814838826448506</v>
      </c>
      <c r="I335">
        <v>0.1319844126701355</v>
      </c>
      <c r="J335">
        <v>0.4852841763179981</v>
      </c>
      <c r="L335">
        <v>10629.830659993673</v>
      </c>
      <c r="M335">
        <v>9.002808736110579</v>
      </c>
      <c r="N335">
        <v>8.189853808241553</v>
      </c>
      <c r="O335">
        <v>17549.410145302914</v>
      </c>
      <c r="P335">
        <v>9.749451350844604</v>
      </c>
      <c r="Q335">
        <v>8.990339904597255</v>
      </c>
      <c r="S335">
        <f t="shared" si="22"/>
        <v>808355.5501641616</v>
      </c>
      <c r="T335">
        <f t="shared" si="23"/>
        <v>881484.5803144226</v>
      </c>
      <c r="V335">
        <f t="shared" si="20"/>
        <v>0</v>
      </c>
      <c r="W335">
        <f t="shared" si="21"/>
        <v>1</v>
      </c>
    </row>
    <row r="336" spans="1:23" ht="12.75">
      <c r="A336">
        <v>331</v>
      </c>
      <c r="B336">
        <v>386.09296454498724</v>
      </c>
      <c r="C336">
        <v>2817.699756125392</v>
      </c>
      <c r="D336">
        <v>969.2710451831017</v>
      </c>
      <c r="E336">
        <v>1134.4271846099468</v>
      </c>
      <c r="F336">
        <v>0.9083642959594727</v>
      </c>
      <c r="G336">
        <v>0.7402751445770264</v>
      </c>
      <c r="H336">
        <v>0.012898982576946874</v>
      </c>
      <c r="I336">
        <v>0.1745172142982483</v>
      </c>
      <c r="J336">
        <v>0.566486225343493</v>
      </c>
      <c r="L336">
        <v>8352.010373142799</v>
      </c>
      <c r="M336">
        <v>8.554115044667995</v>
      </c>
      <c r="N336">
        <v>7.447487914311282</v>
      </c>
      <c r="O336">
        <v>15133.26087111531</v>
      </c>
      <c r="P336">
        <v>9.616830889867725</v>
      </c>
      <c r="Q336">
        <v>8.52308883863508</v>
      </c>
      <c r="S336">
        <f t="shared" si="22"/>
        <v>736396.7810579855</v>
      </c>
      <c r="T336">
        <f t="shared" si="23"/>
        <v>837175.6229923926</v>
      </c>
      <c r="V336">
        <f t="shared" si="20"/>
        <v>0</v>
      </c>
      <c r="W336">
        <f t="shared" si="21"/>
        <v>1</v>
      </c>
    </row>
    <row r="337" spans="1:23" ht="12.75">
      <c r="A337">
        <v>332</v>
      </c>
      <c r="B337">
        <v>449.82064940647035</v>
      </c>
      <c r="C337">
        <v>2438.7551849422553</v>
      </c>
      <c r="D337">
        <v>895.2850496783944</v>
      </c>
      <c r="E337">
        <v>1105.3772513915633</v>
      </c>
      <c r="F337">
        <v>0.9714625179767609</v>
      </c>
      <c r="G337">
        <v>0.814287543296814</v>
      </c>
      <c r="H337">
        <v>0.011078544889622578</v>
      </c>
      <c r="I337">
        <v>0.12145030498504639</v>
      </c>
      <c r="J337">
        <v>0.5996933088240911</v>
      </c>
      <c r="L337">
        <v>8829.81016083377</v>
      </c>
      <c r="M337">
        <v>9.175681027820636</v>
      </c>
      <c r="N337">
        <v>8.565721002013383</v>
      </c>
      <c r="O337">
        <v>15243.866819215182</v>
      </c>
      <c r="P337">
        <v>10.111129617299476</v>
      </c>
      <c r="Q337">
        <v>9.612231944837653</v>
      </c>
      <c r="S337">
        <f t="shared" si="22"/>
        <v>847742.2900405045</v>
      </c>
      <c r="T337">
        <f t="shared" si="23"/>
        <v>945979.3276645502</v>
      </c>
      <c r="V337">
        <f t="shared" si="20"/>
        <v>0</v>
      </c>
      <c r="W337">
        <f t="shared" si="21"/>
        <v>1</v>
      </c>
    </row>
    <row r="338" spans="1:23" ht="12.75">
      <c r="A338">
        <v>333</v>
      </c>
      <c r="B338">
        <v>460.68988236212283</v>
      </c>
      <c r="C338">
        <v>3751.50331596226</v>
      </c>
      <c r="D338">
        <v>877.3454467297217</v>
      </c>
      <c r="E338">
        <v>1473.3390048849446</v>
      </c>
      <c r="F338">
        <v>0.9179630279541016</v>
      </c>
      <c r="G338">
        <v>0.7502788305282593</v>
      </c>
      <c r="H338">
        <v>0.010510352826906858</v>
      </c>
      <c r="I338">
        <v>0.17881691455841064</v>
      </c>
      <c r="J338">
        <v>0.3947096459438451</v>
      </c>
      <c r="L338">
        <v>10207.741029181325</v>
      </c>
      <c r="M338">
        <v>8.804124811489903</v>
      </c>
      <c r="N338">
        <v>7.791631519679557</v>
      </c>
      <c r="O338">
        <v>16231.94411273993</v>
      </c>
      <c r="P338">
        <v>9.446837858000729</v>
      </c>
      <c r="Q338">
        <v>8.446859119023017</v>
      </c>
      <c r="S338">
        <f t="shared" si="22"/>
        <v>768955.4109387744</v>
      </c>
      <c r="T338">
        <f t="shared" si="23"/>
        <v>828453.9677895618</v>
      </c>
      <c r="V338">
        <f t="shared" si="20"/>
        <v>0</v>
      </c>
      <c r="W338">
        <f t="shared" si="21"/>
        <v>1</v>
      </c>
    </row>
    <row r="339" spans="1:23" ht="12.75">
      <c r="A339">
        <v>334</v>
      </c>
      <c r="B339">
        <v>625.7039238211241</v>
      </c>
      <c r="C339">
        <v>2345.8051727228585</v>
      </c>
      <c r="D339">
        <v>955.5399053597255</v>
      </c>
      <c r="E339">
        <v>999.1964112607234</v>
      </c>
      <c r="F339">
        <v>0.990230917930603</v>
      </c>
      <c r="G339">
        <v>0.725900411605835</v>
      </c>
      <c r="H339">
        <v>0.010775831650022865</v>
      </c>
      <c r="I339">
        <v>0.16549956798553467</v>
      </c>
      <c r="J339">
        <v>0.6143112115825782</v>
      </c>
      <c r="L339">
        <v>9003.656961964316</v>
      </c>
      <c r="M339">
        <v>8.85636329679393</v>
      </c>
      <c r="N339">
        <v>8.28446710680763</v>
      </c>
      <c r="O339">
        <v>16770.304597509694</v>
      </c>
      <c r="P339">
        <v>9.968222856430838</v>
      </c>
      <c r="Q339">
        <v>9.584287775784022</v>
      </c>
      <c r="S339">
        <f t="shared" si="22"/>
        <v>819443.0537187987</v>
      </c>
      <c r="T339">
        <f t="shared" si="23"/>
        <v>941658.4729808925</v>
      </c>
      <c r="V339">
        <f t="shared" si="20"/>
        <v>0</v>
      </c>
      <c r="W339">
        <f t="shared" si="21"/>
        <v>1</v>
      </c>
    </row>
    <row r="340" spans="1:23" ht="12.75">
      <c r="A340">
        <v>335</v>
      </c>
      <c r="B340">
        <v>402.8102629190249</v>
      </c>
      <c r="C340">
        <v>2161.8805493503896</v>
      </c>
      <c r="D340">
        <v>895.1101100718342</v>
      </c>
      <c r="E340">
        <v>599.3900821124873</v>
      </c>
      <c r="F340">
        <v>0.9586155712604523</v>
      </c>
      <c r="G340">
        <v>0.7773821353912354</v>
      </c>
      <c r="H340">
        <v>0.010517271532399211</v>
      </c>
      <c r="I340">
        <v>0.1267925500869751</v>
      </c>
      <c r="J340">
        <v>0.5005103584033821</v>
      </c>
      <c r="L340">
        <v>7580.209904683358</v>
      </c>
      <c r="M340">
        <v>9.186223092416567</v>
      </c>
      <c r="N340">
        <v>8.422872701268622</v>
      </c>
      <c r="O340">
        <v>14253.00933646445</v>
      </c>
      <c r="P340">
        <v>9.926205933026749</v>
      </c>
      <c r="Q340">
        <v>9.251345906895128</v>
      </c>
      <c r="S340">
        <f t="shared" si="22"/>
        <v>834707.0602221788</v>
      </c>
      <c r="T340">
        <f t="shared" si="23"/>
        <v>910881.5813530484</v>
      </c>
      <c r="V340">
        <f t="shared" si="20"/>
        <v>0</v>
      </c>
      <c r="W340">
        <f t="shared" si="21"/>
        <v>1</v>
      </c>
    </row>
    <row r="341" spans="1:23" ht="12.75">
      <c r="A341">
        <v>336</v>
      </c>
      <c r="B341">
        <v>401.3130343395676</v>
      </c>
      <c r="C341">
        <v>2921.316603686164</v>
      </c>
      <c r="D341">
        <v>963.1229916780385</v>
      </c>
      <c r="E341">
        <v>1180.0228908436088</v>
      </c>
      <c r="F341">
        <v>0.9298523664474487</v>
      </c>
      <c r="G341">
        <v>0.6891536712646484</v>
      </c>
      <c r="H341">
        <v>0.012046230789659228</v>
      </c>
      <c r="I341">
        <v>0.14683809876441956</v>
      </c>
      <c r="J341">
        <v>0.4693737597784306</v>
      </c>
      <c r="L341">
        <v>9128.153409840257</v>
      </c>
      <c r="M341">
        <v>8.851532135858116</v>
      </c>
      <c r="N341">
        <v>7.732296992052055</v>
      </c>
      <c r="O341">
        <v>15722.529110363614</v>
      </c>
      <c r="P341">
        <v>9.606948258012057</v>
      </c>
      <c r="Q341">
        <v>8.56931977173716</v>
      </c>
      <c r="S341">
        <f t="shared" si="22"/>
        <v>764101.5457953651</v>
      </c>
      <c r="T341">
        <f t="shared" si="23"/>
        <v>841209.4480633524</v>
      </c>
      <c r="V341">
        <f t="shared" si="20"/>
        <v>0</v>
      </c>
      <c r="W341">
        <f t="shared" si="21"/>
        <v>1</v>
      </c>
    </row>
    <row r="342" spans="1:23" ht="12.75">
      <c r="A342">
        <v>337</v>
      </c>
      <c r="B342">
        <v>459.66991668679987</v>
      </c>
      <c r="C342">
        <v>3009.068275289377</v>
      </c>
      <c r="D342">
        <v>1069.8314458687064</v>
      </c>
      <c r="E342">
        <v>902.9864955208</v>
      </c>
      <c r="F342">
        <v>0.9643019139766693</v>
      </c>
      <c r="G342">
        <v>0.7983039617538452</v>
      </c>
      <c r="H342">
        <v>0.0076524397255726415</v>
      </c>
      <c r="I342">
        <v>0.16715043783187866</v>
      </c>
      <c r="J342">
        <v>0.4957691569498044</v>
      </c>
      <c r="L342">
        <v>8439.908590434072</v>
      </c>
      <c r="M342">
        <v>9.281773986213928</v>
      </c>
      <c r="N342">
        <v>8.693883092220316</v>
      </c>
      <c r="O342">
        <v>17019.343893322588</v>
      </c>
      <c r="P342">
        <v>10.033801675235786</v>
      </c>
      <c r="Q342">
        <v>9.505327136204711</v>
      </c>
      <c r="S342">
        <f t="shared" si="22"/>
        <v>860948.4006315975</v>
      </c>
      <c r="T342">
        <f t="shared" si="23"/>
        <v>933513.3697271484</v>
      </c>
      <c r="V342">
        <f t="shared" si="20"/>
        <v>0</v>
      </c>
      <c r="W342">
        <f t="shared" si="21"/>
        <v>1</v>
      </c>
    </row>
    <row r="343" spans="1:23" ht="12.75">
      <c r="A343">
        <v>338</v>
      </c>
      <c r="B343">
        <v>466.93361920975656</v>
      </c>
      <c r="C343">
        <v>2210.6476157205316</v>
      </c>
      <c r="D343">
        <v>1177.0482451981893</v>
      </c>
      <c r="E343">
        <v>503.39842138693314</v>
      </c>
      <c r="F343">
        <v>0.955669105052948</v>
      </c>
      <c r="G343">
        <v>0.7192081212997437</v>
      </c>
      <c r="H343">
        <v>0.008273095618563962</v>
      </c>
      <c r="I343">
        <v>0.16056197881698608</v>
      </c>
      <c r="J343">
        <v>0.5830495730991198</v>
      </c>
      <c r="L343">
        <v>7313.956443701804</v>
      </c>
      <c r="M343">
        <v>9.224269909301386</v>
      </c>
      <c r="N343">
        <v>8.425663139503502</v>
      </c>
      <c r="O343">
        <v>17332.220611904504</v>
      </c>
      <c r="P343">
        <v>10.159797107682378</v>
      </c>
      <c r="Q343">
        <v>9.479441497089507</v>
      </c>
      <c r="S343">
        <f t="shared" si="22"/>
        <v>835252.3575066485</v>
      </c>
      <c r="T343">
        <f t="shared" si="23"/>
        <v>930611.9290970461</v>
      </c>
      <c r="V343">
        <f t="shared" si="20"/>
        <v>0</v>
      </c>
      <c r="W343">
        <f t="shared" si="21"/>
        <v>1</v>
      </c>
    </row>
    <row r="344" spans="1:23" ht="12.75">
      <c r="A344">
        <v>339</v>
      </c>
      <c r="B344">
        <v>454.6349628574277</v>
      </c>
      <c r="C344">
        <v>2542.4584778688604</v>
      </c>
      <c r="D344">
        <v>984.1558112466196</v>
      </c>
      <c r="E344">
        <v>895.5770001890664</v>
      </c>
      <c r="F344">
        <v>0.9450585544109344</v>
      </c>
      <c r="G344">
        <v>0.6232495307922363</v>
      </c>
      <c r="H344">
        <v>0.0094625221445284</v>
      </c>
      <c r="I344">
        <v>0.1573583483695984</v>
      </c>
      <c r="J344">
        <v>0.4946861283921723</v>
      </c>
      <c r="L344">
        <v>8098.446967639716</v>
      </c>
      <c r="M344">
        <v>9.077767527435633</v>
      </c>
      <c r="N344">
        <v>8.005595153931058</v>
      </c>
      <c r="O344">
        <v>15709.246271688493</v>
      </c>
      <c r="P344">
        <v>9.861678164610474</v>
      </c>
      <c r="Q344">
        <v>8.926752160676898</v>
      </c>
      <c r="S344">
        <f t="shared" si="22"/>
        <v>792461.0684254661</v>
      </c>
      <c r="T344">
        <f t="shared" si="23"/>
        <v>876965.9697960013</v>
      </c>
      <c r="V344">
        <f t="shared" si="20"/>
        <v>0</v>
      </c>
      <c r="W344">
        <f t="shared" si="21"/>
        <v>1</v>
      </c>
    </row>
    <row r="345" spans="1:23" ht="12.75">
      <c r="A345">
        <v>340</v>
      </c>
      <c r="B345">
        <v>344.3349674961073</v>
      </c>
      <c r="C345">
        <v>3489.8752729114985</v>
      </c>
      <c r="D345">
        <v>1004.6784565948465</v>
      </c>
      <c r="E345">
        <v>1054.2217148138839</v>
      </c>
      <c r="F345">
        <v>0.9431068301200867</v>
      </c>
      <c r="G345">
        <v>0.7533073425292969</v>
      </c>
      <c r="H345">
        <v>0.007903502701959228</v>
      </c>
      <c r="I345">
        <v>0.18783867359161377</v>
      </c>
      <c r="J345">
        <v>0.6039801732513148</v>
      </c>
      <c r="L345">
        <v>8033.047661253207</v>
      </c>
      <c r="M345">
        <v>9.132368705953184</v>
      </c>
      <c r="N345">
        <v>8.335303178948912</v>
      </c>
      <c r="O345">
        <v>15644.09090508682</v>
      </c>
      <c r="P345">
        <v>10.162481421450872</v>
      </c>
      <c r="Q345">
        <v>9.427300176669135</v>
      </c>
      <c r="S345">
        <f t="shared" si="22"/>
        <v>825497.270233638</v>
      </c>
      <c r="T345">
        <f t="shared" si="23"/>
        <v>927085.9267618267</v>
      </c>
      <c r="V345">
        <f t="shared" si="20"/>
        <v>0</v>
      </c>
      <c r="W345">
        <f t="shared" si="21"/>
        <v>1</v>
      </c>
    </row>
    <row r="346" spans="1:23" ht="12.75">
      <c r="A346">
        <v>341</v>
      </c>
      <c r="B346">
        <v>449.3307935574718</v>
      </c>
      <c r="C346">
        <v>2650.388113501507</v>
      </c>
      <c r="D346">
        <v>922.3450552867432</v>
      </c>
      <c r="E346">
        <v>1046.2601006599525</v>
      </c>
      <c r="F346">
        <v>0.9671259224414825</v>
      </c>
      <c r="G346">
        <v>0.8011319637298584</v>
      </c>
      <c r="H346">
        <v>0.008705025602195455</v>
      </c>
      <c r="I346">
        <v>0.18199646472930908</v>
      </c>
      <c r="J346">
        <v>0.49708362087515556</v>
      </c>
      <c r="L346">
        <v>7804.926000874483</v>
      </c>
      <c r="M346">
        <v>9.036492629937744</v>
      </c>
      <c r="N346">
        <v>8.479514093375338</v>
      </c>
      <c r="O346">
        <v>15073.300979214031</v>
      </c>
      <c r="P346">
        <v>9.854451095720917</v>
      </c>
      <c r="Q346">
        <v>9.354664347225523</v>
      </c>
      <c r="S346">
        <f t="shared" si="22"/>
        <v>840146.4833366593</v>
      </c>
      <c r="T346">
        <f t="shared" si="23"/>
        <v>920393.1337433383</v>
      </c>
      <c r="V346">
        <f t="shared" si="20"/>
        <v>0</v>
      </c>
      <c r="W346">
        <f t="shared" si="21"/>
        <v>1</v>
      </c>
    </row>
    <row r="347" spans="1:23" ht="12.75">
      <c r="A347">
        <v>342</v>
      </c>
      <c r="B347">
        <v>527.3514426660538</v>
      </c>
      <c r="C347">
        <v>3724.228821415989</v>
      </c>
      <c r="D347">
        <v>889.4239591831792</v>
      </c>
      <c r="E347">
        <v>663.1923162376065</v>
      </c>
      <c r="F347">
        <v>0.9723927974700928</v>
      </c>
      <c r="G347">
        <v>0.8079522848129272</v>
      </c>
      <c r="H347">
        <v>0.0060335183468030905</v>
      </c>
      <c r="I347">
        <v>0.16056418418884277</v>
      </c>
      <c r="J347">
        <v>0.5641875877109516</v>
      </c>
      <c r="L347">
        <v>9649.120225930821</v>
      </c>
      <c r="M347">
        <v>9.596814908076977</v>
      </c>
      <c r="N347">
        <v>9.103473002030738</v>
      </c>
      <c r="O347">
        <v>16638.046949340813</v>
      </c>
      <c r="P347">
        <v>10.38184877702867</v>
      </c>
      <c r="Q347">
        <v>9.96380870561234</v>
      </c>
      <c r="S347">
        <f t="shared" si="22"/>
        <v>900698.179977143</v>
      </c>
      <c r="T347">
        <f t="shared" si="23"/>
        <v>979742.8236118932</v>
      </c>
      <c r="V347">
        <f t="shared" si="20"/>
        <v>0</v>
      </c>
      <c r="W347">
        <f t="shared" si="21"/>
        <v>1</v>
      </c>
    </row>
    <row r="348" spans="1:23" ht="12.75">
      <c r="A348">
        <v>343</v>
      </c>
      <c r="B348">
        <v>414.5623670603044</v>
      </c>
      <c r="C348">
        <v>3541.652394533142</v>
      </c>
      <c r="D348">
        <v>898.4199285099817</v>
      </c>
      <c r="E348">
        <v>744.7271411361753</v>
      </c>
      <c r="F348">
        <v>0.9662667214870453</v>
      </c>
      <c r="G348">
        <v>0.729353666305542</v>
      </c>
      <c r="H348">
        <v>0.007846880948928025</v>
      </c>
      <c r="I348">
        <v>0.16439896821975708</v>
      </c>
      <c r="J348">
        <v>0.5286356350920463</v>
      </c>
      <c r="L348">
        <v>8980.699584742997</v>
      </c>
      <c r="M348">
        <v>9.266550147227761</v>
      </c>
      <c r="N348">
        <v>8.579279798156787</v>
      </c>
      <c r="O348">
        <v>15605.794289744557</v>
      </c>
      <c r="P348">
        <v>10.083315027219305</v>
      </c>
      <c r="Q348">
        <v>9.50469905912316</v>
      </c>
      <c r="S348">
        <f t="shared" si="22"/>
        <v>848947.2802309357</v>
      </c>
      <c r="T348">
        <f t="shared" si="23"/>
        <v>934864.1116225715</v>
      </c>
      <c r="V348">
        <f t="shared" si="20"/>
        <v>0</v>
      </c>
      <c r="W348">
        <f t="shared" si="21"/>
        <v>1</v>
      </c>
    </row>
    <row r="349" spans="1:23" ht="12.75">
      <c r="A349">
        <v>344</v>
      </c>
      <c r="B349">
        <v>462.08173529851274</v>
      </c>
      <c r="C349">
        <v>3331.830895998286</v>
      </c>
      <c r="D349">
        <v>1033.5431906677723</v>
      </c>
      <c r="E349">
        <v>829.5139822324468</v>
      </c>
      <c r="F349">
        <v>0.9517146050930023</v>
      </c>
      <c r="G349">
        <v>0.7842758893966675</v>
      </c>
      <c r="H349">
        <v>0.014737966721647237</v>
      </c>
      <c r="I349">
        <v>0.18176352977752686</v>
      </c>
      <c r="J349">
        <v>0.5151475025775184</v>
      </c>
      <c r="L349">
        <v>9805.116908460293</v>
      </c>
      <c r="M349">
        <v>8.319649620684327</v>
      </c>
      <c r="N349">
        <v>7.587505408072528</v>
      </c>
      <c r="O349">
        <v>16708.311718500623</v>
      </c>
      <c r="P349">
        <v>9.290600254108776</v>
      </c>
      <c r="Q349">
        <v>8.604949471473176</v>
      </c>
      <c r="S349">
        <f t="shared" si="22"/>
        <v>748945.4238987925</v>
      </c>
      <c r="T349">
        <f t="shared" si="23"/>
        <v>843786.6354288171</v>
      </c>
      <c r="V349">
        <f t="shared" si="20"/>
        <v>0</v>
      </c>
      <c r="W349">
        <f t="shared" si="21"/>
        <v>1</v>
      </c>
    </row>
    <row r="350" spans="1:23" ht="12.75">
      <c r="A350">
        <v>345</v>
      </c>
      <c r="B350">
        <v>449.1316543540313</v>
      </c>
      <c r="C350">
        <v>2644.3912635796696</v>
      </c>
      <c r="D350">
        <v>1026.4222837404277</v>
      </c>
      <c r="E350">
        <v>2124.3208043457134</v>
      </c>
      <c r="F350">
        <v>0.9170509576797485</v>
      </c>
      <c r="G350">
        <v>0.8813204765319824</v>
      </c>
      <c r="H350">
        <v>0.010813700254502292</v>
      </c>
      <c r="I350">
        <v>0.1557973325252533</v>
      </c>
      <c r="J350">
        <v>0.4452261750993528</v>
      </c>
      <c r="L350">
        <v>8823.729902970412</v>
      </c>
      <c r="M350">
        <v>8.91966602357176</v>
      </c>
      <c r="N350">
        <v>8.111648571898355</v>
      </c>
      <c r="O350">
        <v>16319.24075305579</v>
      </c>
      <c r="P350">
        <v>9.627717229552688</v>
      </c>
      <c r="Q350">
        <v>8.778767696215668</v>
      </c>
      <c r="S350">
        <f t="shared" si="22"/>
        <v>802341.1272868651</v>
      </c>
      <c r="T350">
        <f t="shared" si="23"/>
        <v>861557.5288685111</v>
      </c>
      <c r="V350">
        <f t="shared" si="20"/>
        <v>0</v>
      </c>
      <c r="W350">
        <f t="shared" si="21"/>
        <v>1</v>
      </c>
    </row>
    <row r="351" spans="1:23" ht="12.75">
      <c r="A351">
        <v>346</v>
      </c>
      <c r="B351">
        <v>464.441687294796</v>
      </c>
      <c r="C351">
        <v>3349.330557490717</v>
      </c>
      <c r="D351">
        <v>1033.9544734238912</v>
      </c>
      <c r="E351">
        <v>1056.7299787281195</v>
      </c>
      <c r="F351">
        <v>0.9320499897003174</v>
      </c>
      <c r="G351">
        <v>0.8059796094894409</v>
      </c>
      <c r="H351">
        <v>0.010619094648210965</v>
      </c>
      <c r="I351">
        <v>0.17563819885253906</v>
      </c>
      <c r="J351">
        <v>0.5070019654976711</v>
      </c>
      <c r="L351">
        <v>9491.260269801767</v>
      </c>
      <c r="M351">
        <v>8.809911288602883</v>
      </c>
      <c r="N351">
        <v>7.9895783740255455</v>
      </c>
      <c r="O351">
        <v>16978.8717229717</v>
      </c>
      <c r="P351">
        <v>9.68604890659388</v>
      </c>
      <c r="Q351">
        <v>8.875267042697576</v>
      </c>
      <c r="S351">
        <f t="shared" si="22"/>
        <v>789466.5771327529</v>
      </c>
      <c r="T351">
        <f t="shared" si="23"/>
        <v>870547.8325467859</v>
      </c>
      <c r="V351">
        <f t="shared" si="20"/>
        <v>0</v>
      </c>
      <c r="W351">
        <f t="shared" si="21"/>
        <v>1</v>
      </c>
    </row>
    <row r="352" spans="1:23" ht="12.75">
      <c r="A352">
        <v>347</v>
      </c>
      <c r="B352">
        <v>536.7005333580341</v>
      </c>
      <c r="C352">
        <v>2828.1156997207863</v>
      </c>
      <c r="D352">
        <v>1121.6535281972497</v>
      </c>
      <c r="E352">
        <v>1127.5735576936709</v>
      </c>
      <c r="F352">
        <v>0.9631862044334412</v>
      </c>
      <c r="G352">
        <v>0.6301026344299316</v>
      </c>
      <c r="H352">
        <v>0.008226574324808618</v>
      </c>
      <c r="I352">
        <v>0.15274405479431152</v>
      </c>
      <c r="J352">
        <v>0.47509968971083644</v>
      </c>
      <c r="L352">
        <v>9149.334440219824</v>
      </c>
      <c r="M352">
        <v>9.28002186852445</v>
      </c>
      <c r="N352">
        <v>8.374777317578426</v>
      </c>
      <c r="O352">
        <v>18117.390715304886</v>
      </c>
      <c r="P352">
        <v>9.98293985912428</v>
      </c>
      <c r="Q352">
        <v>9.227704939641848</v>
      </c>
      <c r="S352">
        <f t="shared" si="22"/>
        <v>828328.3973176228</v>
      </c>
      <c r="T352">
        <f t="shared" si="23"/>
        <v>904653.1032488799</v>
      </c>
      <c r="V352">
        <f t="shared" si="20"/>
        <v>0</v>
      </c>
      <c r="W352">
        <f t="shared" si="21"/>
        <v>1</v>
      </c>
    </row>
    <row r="353" spans="1:23" ht="12.75">
      <c r="A353">
        <v>348</v>
      </c>
      <c r="B353">
        <v>660.5631118684187</v>
      </c>
      <c r="C353">
        <v>2320.6419324683065</v>
      </c>
      <c r="D353">
        <v>986.556523883957</v>
      </c>
      <c r="E353">
        <v>1056.8006256580757</v>
      </c>
      <c r="F353">
        <v>0.9765176475048065</v>
      </c>
      <c r="G353">
        <v>0.7347292900085449</v>
      </c>
      <c r="H353">
        <v>0.010474782654968894</v>
      </c>
      <c r="I353">
        <v>0.152446448802948</v>
      </c>
      <c r="J353">
        <v>0.4796439873528814</v>
      </c>
      <c r="L353">
        <v>9402.051475141372</v>
      </c>
      <c r="M353">
        <v>8.98440030300486</v>
      </c>
      <c r="N353">
        <v>8.31309319476728</v>
      </c>
      <c r="O353">
        <v>17182.623391777623</v>
      </c>
      <c r="P353">
        <v>9.748787978122209</v>
      </c>
      <c r="Q353">
        <v>9.193896580189191</v>
      </c>
      <c r="S353">
        <f t="shared" si="22"/>
        <v>821907.2680015867</v>
      </c>
      <c r="T353">
        <f t="shared" si="23"/>
        <v>902207.0346271415</v>
      </c>
      <c r="V353">
        <f t="shared" si="20"/>
        <v>0</v>
      </c>
      <c r="W353">
        <f t="shared" si="21"/>
        <v>1</v>
      </c>
    </row>
    <row r="354" spans="1:23" ht="12.75">
      <c r="A354">
        <v>349</v>
      </c>
      <c r="B354">
        <v>953.2922266264268</v>
      </c>
      <c r="C354">
        <v>1935.180530737984</v>
      </c>
      <c r="D354">
        <v>1137.565095939824</v>
      </c>
      <c r="E354">
        <v>1248.6798189916203</v>
      </c>
      <c r="F354">
        <v>0.9625325202941895</v>
      </c>
      <c r="G354">
        <v>0.873082160949707</v>
      </c>
      <c r="H354">
        <v>0.007274829417293718</v>
      </c>
      <c r="I354">
        <v>0.1302286982536316</v>
      </c>
      <c r="J354">
        <v>0.4932989668422776</v>
      </c>
      <c r="L354">
        <v>11108.906706260444</v>
      </c>
      <c r="M354">
        <v>9.57217963313169</v>
      </c>
      <c r="N354">
        <v>9.058485461910534</v>
      </c>
      <c r="O354">
        <v>21384.12640545412</v>
      </c>
      <c r="P354">
        <v>10.223656960204423</v>
      </c>
      <c r="Q354">
        <v>9.738499566687963</v>
      </c>
      <c r="S354">
        <f t="shared" si="22"/>
        <v>894739.639484793</v>
      </c>
      <c r="T354">
        <f t="shared" si="23"/>
        <v>952465.8302633422</v>
      </c>
      <c r="V354">
        <f t="shared" si="20"/>
        <v>0</v>
      </c>
      <c r="W354">
        <f t="shared" si="21"/>
        <v>1</v>
      </c>
    </row>
    <row r="355" spans="1:23" ht="12.75">
      <c r="A355">
        <v>350</v>
      </c>
      <c r="B355">
        <v>759.0363489810272</v>
      </c>
      <c r="C355">
        <v>3041.183463824459</v>
      </c>
      <c r="D355">
        <v>1213.7938704012522</v>
      </c>
      <c r="E355">
        <v>893.3698828455526</v>
      </c>
      <c r="F355">
        <v>0.9226739406585693</v>
      </c>
      <c r="G355">
        <v>0.7296749353408813</v>
      </c>
      <c r="H355">
        <v>0.010919425247371549</v>
      </c>
      <c r="I355">
        <v>0.11340510845184326</v>
      </c>
      <c r="J355">
        <v>0.4398827833192793</v>
      </c>
      <c r="L355">
        <v>12468.278644148877</v>
      </c>
      <c r="M355">
        <v>9.270664889619983</v>
      </c>
      <c r="N355">
        <v>8.113988394697834</v>
      </c>
      <c r="O355">
        <v>21444.116493900765</v>
      </c>
      <c r="P355">
        <v>9.869183748974615</v>
      </c>
      <c r="Q355">
        <v>8.780339431456403</v>
      </c>
      <c r="S355">
        <f t="shared" si="22"/>
        <v>798930.5608256346</v>
      </c>
      <c r="T355">
        <f t="shared" si="23"/>
        <v>856589.8266517395</v>
      </c>
      <c r="V355">
        <f t="shared" si="20"/>
        <v>0</v>
      </c>
      <c r="W355">
        <f t="shared" si="21"/>
        <v>1</v>
      </c>
    </row>
    <row r="356" spans="1:23" ht="12.75">
      <c r="A356">
        <v>351</v>
      </c>
      <c r="B356">
        <v>718.2765570262857</v>
      </c>
      <c r="C356">
        <v>3015.6050489042746</v>
      </c>
      <c r="D356">
        <v>1088.80861046054</v>
      </c>
      <c r="E356">
        <v>896.1316257683013</v>
      </c>
      <c r="F356">
        <v>0.9300312995910645</v>
      </c>
      <c r="G356">
        <v>0.7917443513870239</v>
      </c>
      <c r="H356">
        <v>0.00986582534610328</v>
      </c>
      <c r="I356">
        <v>0.14815205335617065</v>
      </c>
      <c r="J356">
        <v>0.5160269933178411</v>
      </c>
      <c r="L356">
        <v>11104.245372390786</v>
      </c>
      <c r="M356">
        <v>9.090325228485002</v>
      </c>
      <c r="N356">
        <v>8.19394876094761</v>
      </c>
      <c r="O356">
        <v>19594.086795159674</v>
      </c>
      <c r="P356">
        <v>9.905546398822061</v>
      </c>
      <c r="Q356">
        <v>9.03782418738567</v>
      </c>
      <c r="S356">
        <f t="shared" si="22"/>
        <v>808290.6307223701</v>
      </c>
      <c r="T356">
        <f t="shared" si="23"/>
        <v>884188.3319434074</v>
      </c>
      <c r="V356">
        <f t="shared" si="20"/>
        <v>0</v>
      </c>
      <c r="W356">
        <f t="shared" si="21"/>
        <v>1</v>
      </c>
    </row>
    <row r="357" spans="1:23" ht="12.75">
      <c r="A357">
        <v>352</v>
      </c>
      <c r="B357">
        <v>753.1752959793109</v>
      </c>
      <c r="C357">
        <v>2915.8962440846753</v>
      </c>
      <c r="D357">
        <v>1017.0944661190997</v>
      </c>
      <c r="E357">
        <v>798.3738663167201</v>
      </c>
      <c r="F357">
        <v>0.9658744931221008</v>
      </c>
      <c r="G357">
        <v>0.7556744813919067</v>
      </c>
      <c r="H357">
        <v>0.009657027164453292</v>
      </c>
      <c r="I357">
        <v>0.11515098810195923</v>
      </c>
      <c r="J357">
        <v>0.4787901388962949</v>
      </c>
      <c r="L357">
        <v>11883.935609979651</v>
      </c>
      <c r="M357">
        <v>9.387785555695253</v>
      </c>
      <c r="N357">
        <v>8.618682871196027</v>
      </c>
      <c r="O357">
        <v>19611.38814936606</v>
      </c>
      <c r="P357">
        <v>10.036964941773178</v>
      </c>
      <c r="Q357">
        <v>9.381371311435872</v>
      </c>
      <c r="S357">
        <f t="shared" si="22"/>
        <v>849984.351509623</v>
      </c>
      <c r="T357">
        <f t="shared" si="23"/>
        <v>918525.7429942212</v>
      </c>
      <c r="V357">
        <f t="shared" si="20"/>
        <v>0</v>
      </c>
      <c r="W357">
        <f t="shared" si="21"/>
        <v>1</v>
      </c>
    </row>
    <row r="358" spans="1:23" ht="12.75">
      <c r="A358">
        <v>353</v>
      </c>
      <c r="B358">
        <v>599.30941498419</v>
      </c>
      <c r="C358">
        <v>2451.239362391181</v>
      </c>
      <c r="D358">
        <v>1173.2075146041425</v>
      </c>
      <c r="E358">
        <v>1344.6140534006504</v>
      </c>
      <c r="F358">
        <v>0.9619267880916595</v>
      </c>
      <c r="G358">
        <v>0.6609899997711182</v>
      </c>
      <c r="H358">
        <v>0.012493430538555715</v>
      </c>
      <c r="I358">
        <v>0.2032918930053711</v>
      </c>
      <c r="J358">
        <v>0.5003257953906847</v>
      </c>
      <c r="L358">
        <v>8694.626393422825</v>
      </c>
      <c r="M358">
        <v>8.419572471315949</v>
      </c>
      <c r="N358">
        <v>7.582361447686743</v>
      </c>
      <c r="O358">
        <v>17766.32611643826</v>
      </c>
      <c r="P358">
        <v>9.365831160411977</v>
      </c>
      <c r="Q358">
        <v>8.64093005908976</v>
      </c>
      <c r="S358">
        <f t="shared" si="22"/>
        <v>749541.5183752516</v>
      </c>
      <c r="T358">
        <f t="shared" si="23"/>
        <v>846326.6797925377</v>
      </c>
      <c r="V358">
        <f t="shared" si="20"/>
        <v>0</v>
      </c>
      <c r="W358">
        <f t="shared" si="21"/>
        <v>1</v>
      </c>
    </row>
    <row r="359" spans="1:23" ht="12.75">
      <c r="A359">
        <v>354</v>
      </c>
      <c r="B359">
        <v>690.5450284465549</v>
      </c>
      <c r="C359">
        <v>3217.664512101125</v>
      </c>
      <c r="D359">
        <v>1103.1011372670332</v>
      </c>
      <c r="E359">
        <v>658.0024167785359</v>
      </c>
      <c r="F359">
        <v>0.9807877540588379</v>
      </c>
      <c r="G359">
        <v>0.721300482749939</v>
      </c>
      <c r="H359">
        <v>0.01179249976348964</v>
      </c>
      <c r="I359">
        <v>0.13552558422088623</v>
      </c>
      <c r="J359">
        <v>0.4407217816308134</v>
      </c>
      <c r="L359">
        <v>11812.68125778008</v>
      </c>
      <c r="M359">
        <v>8.973543696425006</v>
      </c>
      <c r="N359">
        <v>8.244135809835713</v>
      </c>
      <c r="O359">
        <v>19726.67578797748</v>
      </c>
      <c r="P359">
        <v>9.64190630112594</v>
      </c>
      <c r="Q359">
        <v>9.039529717807508</v>
      </c>
      <c r="S359">
        <f t="shared" si="22"/>
        <v>812600.8997257913</v>
      </c>
      <c r="T359">
        <f t="shared" si="23"/>
        <v>884226.2959927733</v>
      </c>
      <c r="V359">
        <f t="shared" si="20"/>
        <v>0</v>
      </c>
      <c r="W359">
        <f t="shared" si="21"/>
        <v>1</v>
      </c>
    </row>
    <row r="360" spans="1:23" ht="12.75">
      <c r="A360">
        <v>355</v>
      </c>
      <c r="B360">
        <v>432.25430481838714</v>
      </c>
      <c r="C360">
        <v>2749.3011636197534</v>
      </c>
      <c r="D360">
        <v>931.6540993243088</v>
      </c>
      <c r="E360">
        <v>1270.4460465854963</v>
      </c>
      <c r="F360">
        <v>0.9828870296478271</v>
      </c>
      <c r="G360">
        <v>0.7087119817733765</v>
      </c>
      <c r="H360">
        <v>0.010883569314964888</v>
      </c>
      <c r="I360">
        <v>0.13816115260124207</v>
      </c>
      <c r="J360">
        <v>0.46311371298978143</v>
      </c>
      <c r="L360">
        <v>9019.33498685334</v>
      </c>
      <c r="M360">
        <v>9.048228731589338</v>
      </c>
      <c r="N360">
        <v>8.331501145116484</v>
      </c>
      <c r="O360">
        <v>15619.100644775881</v>
      </c>
      <c r="P360">
        <v>9.753322244725881</v>
      </c>
      <c r="Q360">
        <v>9.179527866671526</v>
      </c>
      <c r="S360">
        <f t="shared" si="22"/>
        <v>824130.779524795</v>
      </c>
      <c r="T360">
        <f t="shared" si="23"/>
        <v>902333.6860223766</v>
      </c>
      <c r="V360">
        <f t="shared" si="20"/>
        <v>0</v>
      </c>
      <c r="W360">
        <f t="shared" si="21"/>
        <v>1</v>
      </c>
    </row>
    <row r="361" spans="1:23" ht="12.75">
      <c r="A361">
        <v>356</v>
      </c>
      <c r="B361">
        <v>282.2669345253137</v>
      </c>
      <c r="C361">
        <v>2315.5458142868756</v>
      </c>
      <c r="D361">
        <v>1118.4576813771182</v>
      </c>
      <c r="E361">
        <v>640.4773737513983</v>
      </c>
      <c r="F361">
        <v>0.9334479570388794</v>
      </c>
      <c r="G361">
        <v>0.815837025642395</v>
      </c>
      <c r="H361">
        <v>0.00886416679794058</v>
      </c>
      <c r="I361">
        <v>0.20167136192321777</v>
      </c>
      <c r="J361">
        <v>0.5526760240361611</v>
      </c>
      <c r="L361">
        <v>5713.473154592268</v>
      </c>
      <c r="M361">
        <v>8.911784283371434</v>
      </c>
      <c r="N361">
        <v>8.14475575345482</v>
      </c>
      <c r="O361">
        <v>14830.923242879284</v>
      </c>
      <c r="P361">
        <v>9.894085695562314</v>
      </c>
      <c r="Q361">
        <v>9.12610908384277</v>
      </c>
      <c r="S361">
        <f t="shared" si="22"/>
        <v>808762.1021908898</v>
      </c>
      <c r="T361">
        <f t="shared" si="23"/>
        <v>897779.9851413977</v>
      </c>
      <c r="V361">
        <f t="shared" si="20"/>
        <v>0</v>
      </c>
      <c r="W361">
        <f t="shared" si="21"/>
        <v>1</v>
      </c>
    </row>
    <row r="362" spans="1:23" ht="12.75">
      <c r="A362">
        <v>357</v>
      </c>
      <c r="B362">
        <v>520.3852972098773</v>
      </c>
      <c r="C362">
        <v>3198.3804146497914</v>
      </c>
      <c r="D362">
        <v>1126.9622691815698</v>
      </c>
      <c r="E362">
        <v>1081.4002503065149</v>
      </c>
      <c r="F362">
        <v>0.9714578092098236</v>
      </c>
      <c r="G362">
        <v>0.6776337623596191</v>
      </c>
      <c r="H362">
        <v>0.011371940808688174</v>
      </c>
      <c r="I362">
        <v>0.20212674140930176</v>
      </c>
      <c r="J362">
        <v>0.43421915276664685</v>
      </c>
      <c r="L362">
        <v>9251.538384286669</v>
      </c>
      <c r="M362">
        <v>8.560864623335315</v>
      </c>
      <c r="N362">
        <v>7.829960162809902</v>
      </c>
      <c r="O362">
        <v>17584.808346121295</v>
      </c>
      <c r="P362">
        <v>9.332453239686341</v>
      </c>
      <c r="Q362">
        <v>8.698970846573976</v>
      </c>
      <c r="S362">
        <f t="shared" si="22"/>
        <v>773744.4778967035</v>
      </c>
      <c r="T362">
        <f t="shared" si="23"/>
        <v>852312.2763112762</v>
      </c>
      <c r="V362">
        <f t="shared" si="20"/>
        <v>0</v>
      </c>
      <c r="W362">
        <f t="shared" si="21"/>
        <v>1</v>
      </c>
    </row>
    <row r="363" spans="1:23" ht="12.75">
      <c r="A363">
        <v>358</v>
      </c>
      <c r="B363">
        <v>413.44528819399545</v>
      </c>
      <c r="C363">
        <v>2695.376275294635</v>
      </c>
      <c r="D363">
        <v>1018.5902985902503</v>
      </c>
      <c r="E363">
        <v>950.0298518724087</v>
      </c>
      <c r="F363">
        <v>0.9296083450317383</v>
      </c>
      <c r="G363">
        <v>0.7408474683761597</v>
      </c>
      <c r="H363">
        <v>0.00982511475083771</v>
      </c>
      <c r="I363">
        <v>0.19120526313781738</v>
      </c>
      <c r="J363">
        <v>0.5708397290119512</v>
      </c>
      <c r="L363">
        <v>7609.705729650767</v>
      </c>
      <c r="M363">
        <v>8.824422290736205</v>
      </c>
      <c r="N363">
        <v>7.899740563048241</v>
      </c>
      <c r="O363">
        <v>15572.033585548032</v>
      </c>
      <c r="P363">
        <v>9.86230785332876</v>
      </c>
      <c r="Q363">
        <v>8.978817736031665</v>
      </c>
      <c r="S363">
        <f t="shared" si="22"/>
        <v>782364.3505751734</v>
      </c>
      <c r="T363">
        <f t="shared" si="23"/>
        <v>882309.7400176185</v>
      </c>
      <c r="V363">
        <f t="shared" si="20"/>
        <v>0</v>
      </c>
      <c r="W363">
        <f t="shared" si="21"/>
        <v>1</v>
      </c>
    </row>
    <row r="364" spans="1:23" ht="12.75">
      <c r="A364">
        <v>359</v>
      </c>
      <c r="B364">
        <v>384.9849660499948</v>
      </c>
      <c r="C364">
        <v>2658.9864932469554</v>
      </c>
      <c r="D364">
        <v>1115.7395797668346</v>
      </c>
      <c r="E364">
        <v>756.5712344887211</v>
      </c>
      <c r="F364">
        <v>0.9010159969329834</v>
      </c>
      <c r="G364">
        <v>0.8233544826507568</v>
      </c>
      <c r="H364">
        <v>0.007548649306037714</v>
      </c>
      <c r="I364">
        <v>0.16866737604141235</v>
      </c>
      <c r="J364">
        <v>0.4041796514158943</v>
      </c>
      <c r="L364">
        <v>7241.723449529971</v>
      </c>
      <c r="M364">
        <v>9.290175218575472</v>
      </c>
      <c r="N364">
        <v>8.252075696837387</v>
      </c>
      <c r="O364">
        <v>16273.089129524113</v>
      </c>
      <c r="P364">
        <v>9.87666348811429</v>
      </c>
      <c r="Q364">
        <v>8.811400892487718</v>
      </c>
      <c r="S364">
        <f t="shared" si="22"/>
        <v>817965.8462342088</v>
      </c>
      <c r="T364">
        <f t="shared" si="23"/>
        <v>864867.0001192477</v>
      </c>
      <c r="V364">
        <f t="shared" si="20"/>
        <v>0</v>
      </c>
      <c r="W364">
        <f t="shared" si="21"/>
        <v>1</v>
      </c>
    </row>
    <row r="365" spans="1:23" ht="12.75">
      <c r="A365">
        <v>360</v>
      </c>
      <c r="B365">
        <v>566.7639103744721</v>
      </c>
      <c r="C365">
        <v>3431.490046072354</v>
      </c>
      <c r="D365">
        <v>1119.1285979758782</v>
      </c>
      <c r="E365">
        <v>895.4923365218544</v>
      </c>
      <c r="F365">
        <v>0.9638603627681732</v>
      </c>
      <c r="G365">
        <v>0.729022741317749</v>
      </c>
      <c r="H365">
        <v>0.008786963796416764</v>
      </c>
      <c r="I365">
        <v>0.14340543746948242</v>
      </c>
      <c r="J365">
        <v>0.567996601868363</v>
      </c>
      <c r="L365">
        <v>10678.374853805692</v>
      </c>
      <c r="M365">
        <v>9.26451131743509</v>
      </c>
      <c r="N365">
        <v>8.503855151483647</v>
      </c>
      <c r="O365">
        <v>19170.535044188204</v>
      </c>
      <c r="P365">
        <v>10.141189830755216</v>
      </c>
      <c r="Q365">
        <v>9.514845540932459</v>
      </c>
      <c r="S365">
        <f t="shared" si="22"/>
        <v>839707.1402945591</v>
      </c>
      <c r="T365">
        <f t="shared" si="23"/>
        <v>932314.0190490577</v>
      </c>
      <c r="V365">
        <f t="shared" si="20"/>
        <v>0</v>
      </c>
      <c r="W365">
        <f t="shared" si="21"/>
        <v>1</v>
      </c>
    </row>
    <row r="366" spans="1:23" ht="12.75">
      <c r="A366">
        <v>361</v>
      </c>
      <c r="B366">
        <v>400.1576180560745</v>
      </c>
      <c r="C366">
        <v>2764.018476090756</v>
      </c>
      <c r="D366">
        <v>973.5827913970732</v>
      </c>
      <c r="E366">
        <v>1259.7425566822471</v>
      </c>
      <c r="F366">
        <v>0.9805444478988647</v>
      </c>
      <c r="G366">
        <v>0.6098451614379883</v>
      </c>
      <c r="H366">
        <v>0.011983188404052332</v>
      </c>
      <c r="I366">
        <v>0.15789654850959778</v>
      </c>
      <c r="J366">
        <v>0.5052939907395301</v>
      </c>
      <c r="L366">
        <v>8582.702810808678</v>
      </c>
      <c r="M366">
        <v>8.771841024123328</v>
      </c>
      <c r="N366">
        <v>7.867441403756482</v>
      </c>
      <c r="O366">
        <v>15435.600798874952</v>
      </c>
      <c r="P366">
        <v>9.630070438768987</v>
      </c>
      <c r="Q366">
        <v>8.928043343955052</v>
      </c>
      <c r="S366">
        <f t="shared" si="22"/>
        <v>778161.4375648395</v>
      </c>
      <c r="T366">
        <f t="shared" si="23"/>
        <v>877368.7335966302</v>
      </c>
      <c r="V366">
        <f t="shared" si="20"/>
        <v>0</v>
      </c>
      <c r="W366">
        <f t="shared" si="21"/>
        <v>1</v>
      </c>
    </row>
    <row r="367" spans="1:23" ht="12.75">
      <c r="A367">
        <v>362</v>
      </c>
      <c r="B367">
        <v>432.4099346706697</v>
      </c>
      <c r="C367">
        <v>3515.115628138791</v>
      </c>
      <c r="D367">
        <v>1021.184055150612</v>
      </c>
      <c r="E367">
        <v>1084.2483586121384</v>
      </c>
      <c r="F367">
        <v>0.9629694819450378</v>
      </c>
      <c r="G367">
        <v>0.694751501083374</v>
      </c>
      <c r="H367">
        <v>0.007141752357605297</v>
      </c>
      <c r="I367">
        <v>0.12389063835144043</v>
      </c>
      <c r="J367">
        <v>0.4774379684549726</v>
      </c>
      <c r="L367">
        <v>9834.311670143508</v>
      </c>
      <c r="M367">
        <v>9.637521890980182</v>
      </c>
      <c r="N367">
        <v>8.808161298474493</v>
      </c>
      <c r="O367">
        <v>17482.287472208274</v>
      </c>
      <c r="P367">
        <v>10.243124554105847</v>
      </c>
      <c r="Q367">
        <v>9.54709433357043</v>
      </c>
      <c r="S367">
        <f t="shared" si="22"/>
        <v>870981.8181773059</v>
      </c>
      <c r="T367">
        <f t="shared" si="23"/>
        <v>937227.1458848347</v>
      </c>
      <c r="V367">
        <f t="shared" si="20"/>
        <v>0</v>
      </c>
      <c r="W367">
        <f t="shared" si="21"/>
        <v>1</v>
      </c>
    </row>
    <row r="368" spans="1:23" ht="12.75">
      <c r="A368">
        <v>363</v>
      </c>
      <c r="B368">
        <v>489.5993869903891</v>
      </c>
      <c r="C368">
        <v>3575.26555711279</v>
      </c>
      <c r="D368">
        <v>1074.8588116842398</v>
      </c>
      <c r="E368">
        <v>1010.2498075373085</v>
      </c>
      <c r="F368">
        <v>0.9674058556556702</v>
      </c>
      <c r="G368">
        <v>0.6714484691619873</v>
      </c>
      <c r="H368">
        <v>0.00799623432417084</v>
      </c>
      <c r="I368">
        <v>0.14174702763557434</v>
      </c>
      <c r="J368">
        <v>0.5102046725324605</v>
      </c>
      <c r="L368">
        <v>10213.797462073617</v>
      </c>
      <c r="M368">
        <v>9.386389109971624</v>
      </c>
      <c r="N368">
        <v>8.565481923767598</v>
      </c>
      <c r="O368">
        <v>18283.154281310544</v>
      </c>
      <c r="P368">
        <v>10.120720666704909</v>
      </c>
      <c r="Q368">
        <v>9.454257954717221</v>
      </c>
      <c r="S368">
        <f t="shared" si="22"/>
        <v>846334.3949146861</v>
      </c>
      <c r="T368">
        <f t="shared" si="23"/>
        <v>927142.6411904116</v>
      </c>
      <c r="V368">
        <f t="shared" si="20"/>
        <v>0</v>
      </c>
      <c r="W368">
        <f t="shared" si="21"/>
        <v>1</v>
      </c>
    </row>
    <row r="369" spans="1:23" ht="12.75">
      <c r="A369">
        <v>364</v>
      </c>
      <c r="B369">
        <v>645.9017834836245</v>
      </c>
      <c r="C369">
        <v>2771.4837866140697</v>
      </c>
      <c r="D369">
        <v>1067.9219030859008</v>
      </c>
      <c r="E369">
        <v>861.7436651420524</v>
      </c>
      <c r="F369">
        <v>0.9342527985572815</v>
      </c>
      <c r="G369">
        <v>0.6509487628936768</v>
      </c>
      <c r="H369">
        <v>0.008318227137984682</v>
      </c>
      <c r="I369">
        <v>0.12636852264404297</v>
      </c>
      <c r="J369">
        <v>0.4234816537479127</v>
      </c>
      <c r="L369">
        <v>10329.447334577511</v>
      </c>
      <c r="M369">
        <v>9.45477323879395</v>
      </c>
      <c r="N369">
        <v>8.297776430146499</v>
      </c>
      <c r="O369">
        <v>18770.92828626598</v>
      </c>
      <c r="P369">
        <v>10.013947849114397</v>
      </c>
      <c r="Q369">
        <v>8.964857123251653</v>
      </c>
      <c r="S369">
        <f t="shared" si="22"/>
        <v>819448.1956800723</v>
      </c>
      <c r="T369">
        <f t="shared" si="23"/>
        <v>877714.7840388993</v>
      </c>
      <c r="V369">
        <f t="shared" si="20"/>
        <v>0</v>
      </c>
      <c r="W369">
        <f t="shared" si="21"/>
        <v>1</v>
      </c>
    </row>
    <row r="370" spans="1:23" ht="12.75">
      <c r="A370">
        <v>365</v>
      </c>
      <c r="B370">
        <v>633.3152484467373</v>
      </c>
      <c r="C370">
        <v>2900.6732957324866</v>
      </c>
      <c r="D370">
        <v>909.658289882133</v>
      </c>
      <c r="E370">
        <v>1274.1184262624915</v>
      </c>
      <c r="F370">
        <v>0.9865376949310303</v>
      </c>
      <c r="G370">
        <v>0.7492597103118896</v>
      </c>
      <c r="H370">
        <v>0.008557994800147612</v>
      </c>
      <c r="I370">
        <v>0.15467038750648499</v>
      </c>
      <c r="J370">
        <v>0.5578525572831081</v>
      </c>
      <c r="L370">
        <v>10062.182174351594</v>
      </c>
      <c r="M370">
        <v>9.219779232507596</v>
      </c>
      <c r="N370">
        <v>8.6890491967639</v>
      </c>
      <c r="O370">
        <v>17227.916495862974</v>
      </c>
      <c r="P370">
        <v>10.098602476408516</v>
      </c>
      <c r="Q370">
        <v>9.711444728993529</v>
      </c>
      <c r="S370">
        <f t="shared" si="22"/>
        <v>858842.7375020384</v>
      </c>
      <c r="T370">
        <f t="shared" si="23"/>
        <v>953916.5564034899</v>
      </c>
      <c r="V370">
        <f t="shared" si="20"/>
        <v>0</v>
      </c>
      <c r="W370">
        <f t="shared" si="21"/>
        <v>1</v>
      </c>
    </row>
    <row r="371" spans="1:23" ht="12.75">
      <c r="A371">
        <v>366</v>
      </c>
      <c r="B371">
        <v>513.8467076986817</v>
      </c>
      <c r="C371">
        <v>3710.7601288467704</v>
      </c>
      <c r="D371">
        <v>964.2741818370775</v>
      </c>
      <c r="E371">
        <v>1176.8778804941307</v>
      </c>
      <c r="F371">
        <v>0.9854338765144348</v>
      </c>
      <c r="G371">
        <v>0.7314833402633667</v>
      </c>
      <c r="H371">
        <v>0.00982110364264274</v>
      </c>
      <c r="I371">
        <v>0.16776221990585327</v>
      </c>
      <c r="J371">
        <v>0.46853409966468385</v>
      </c>
      <c r="L371">
        <v>10529.011323680603</v>
      </c>
      <c r="M371">
        <v>8.962500462144398</v>
      </c>
      <c r="N371">
        <v>8.388768920418313</v>
      </c>
      <c r="O371">
        <v>17390.51744370687</v>
      </c>
      <c r="P371">
        <v>9.723153503259505</v>
      </c>
      <c r="Q371">
        <v>9.26607981177203</v>
      </c>
      <c r="S371">
        <f t="shared" si="22"/>
        <v>828347.8807181506</v>
      </c>
      <c r="T371">
        <f t="shared" si="23"/>
        <v>909217.4637334961</v>
      </c>
      <c r="V371">
        <f t="shared" si="20"/>
        <v>0</v>
      </c>
      <c r="W371">
        <f t="shared" si="21"/>
        <v>1</v>
      </c>
    </row>
    <row r="372" spans="1:23" ht="12.75">
      <c r="A372">
        <v>367</v>
      </c>
      <c r="B372">
        <v>359.5516201093609</v>
      </c>
      <c r="C372">
        <v>3273.4016622649415</v>
      </c>
      <c r="D372">
        <v>1055.4919194318654</v>
      </c>
      <c r="E372">
        <v>1051.1958609333947</v>
      </c>
      <c r="F372">
        <v>0.9908655881881714</v>
      </c>
      <c r="G372">
        <v>0.8224072456359863</v>
      </c>
      <c r="H372">
        <v>0.008111111202649372</v>
      </c>
      <c r="I372">
        <v>0.18898463249206543</v>
      </c>
      <c r="J372">
        <v>0.4943908268178002</v>
      </c>
      <c r="L372">
        <v>7862.787181450992</v>
      </c>
      <c r="M372">
        <v>9.092855257594621</v>
      </c>
      <c r="N372">
        <v>8.761186863831401</v>
      </c>
      <c r="O372">
        <v>16046.98223164896</v>
      </c>
      <c r="P372">
        <v>9.898486359300689</v>
      </c>
      <c r="Q372">
        <v>9.640989034179288</v>
      </c>
      <c r="S372">
        <f t="shared" si="22"/>
        <v>868255.8992016892</v>
      </c>
      <c r="T372">
        <f t="shared" si="23"/>
        <v>948051.9211862799</v>
      </c>
      <c r="V372">
        <f t="shared" si="20"/>
        <v>0</v>
      </c>
      <c r="W372">
        <f t="shared" si="21"/>
        <v>1</v>
      </c>
    </row>
    <row r="373" spans="1:23" ht="12.75">
      <c r="A373">
        <v>368</v>
      </c>
      <c r="B373">
        <v>335.6108704614611</v>
      </c>
      <c r="C373">
        <v>2966.5043592911825</v>
      </c>
      <c r="D373">
        <v>1055.83431387383</v>
      </c>
      <c r="E373">
        <v>1162.3448831799833</v>
      </c>
      <c r="F373">
        <v>0.897923469543457</v>
      </c>
      <c r="G373">
        <v>0.7987967729568481</v>
      </c>
      <c r="H373">
        <v>0.011460635387825083</v>
      </c>
      <c r="I373">
        <v>0.21321678161621094</v>
      </c>
      <c r="J373">
        <v>0.5287074056262702</v>
      </c>
      <c r="L373">
        <v>7464.756341818043</v>
      </c>
      <c r="M373">
        <v>8.491379404868935</v>
      </c>
      <c r="N373">
        <v>7.465696329139682</v>
      </c>
      <c r="O373">
        <v>15219.029801288492</v>
      </c>
      <c r="P373">
        <v>9.508458246693449</v>
      </c>
      <c r="Q373">
        <v>8.42973376847107</v>
      </c>
      <c r="S373">
        <f t="shared" si="22"/>
        <v>739104.8765721502</v>
      </c>
      <c r="T373">
        <f t="shared" si="23"/>
        <v>827754.3470458186</v>
      </c>
      <c r="V373">
        <f t="shared" si="20"/>
        <v>0</v>
      </c>
      <c r="W373">
        <f t="shared" si="21"/>
        <v>1</v>
      </c>
    </row>
    <row r="374" spans="1:23" ht="12.75">
      <c r="A374">
        <v>369</v>
      </c>
      <c r="B374">
        <v>577.1948008355437</v>
      </c>
      <c r="C374">
        <v>4033.81815585774</v>
      </c>
      <c r="D374">
        <v>940.8327995561026</v>
      </c>
      <c r="E374">
        <v>1193.748602395125</v>
      </c>
      <c r="F374">
        <v>0.9354023337364197</v>
      </c>
      <c r="G374">
        <v>0.8233234882354736</v>
      </c>
      <c r="H374">
        <v>0.010295022612347092</v>
      </c>
      <c r="I374">
        <v>0.14553222060203552</v>
      </c>
      <c r="J374">
        <v>0.528044573308995</v>
      </c>
      <c r="L374">
        <v>12271.308555819705</v>
      </c>
      <c r="M374">
        <v>9.057506738141937</v>
      </c>
      <c r="N374">
        <v>8.254965179652247</v>
      </c>
      <c r="O374">
        <v>18498.168026737978</v>
      </c>
      <c r="P374">
        <v>9.90093523551223</v>
      </c>
      <c r="Q374">
        <v>9.11682643042693</v>
      </c>
      <c r="S374">
        <f t="shared" si="22"/>
        <v>813225.209409405</v>
      </c>
      <c r="T374">
        <f t="shared" si="23"/>
        <v>893184.4750159549</v>
      </c>
      <c r="V374">
        <f t="shared" si="20"/>
        <v>0</v>
      </c>
      <c r="W374">
        <f t="shared" si="21"/>
        <v>1</v>
      </c>
    </row>
    <row r="375" spans="1:23" ht="12.75">
      <c r="A375">
        <v>370</v>
      </c>
      <c r="B375">
        <v>681.1486088065067</v>
      </c>
      <c r="C375">
        <v>2791.872256211339</v>
      </c>
      <c r="D375">
        <v>1208.3472858760847</v>
      </c>
      <c r="E375">
        <v>1129.5751163522032</v>
      </c>
      <c r="F375">
        <v>0.8729267120361328</v>
      </c>
      <c r="G375">
        <v>0.7435216903686523</v>
      </c>
      <c r="H375">
        <v>0.00984316355663228</v>
      </c>
      <c r="I375">
        <v>0.1498452126979828</v>
      </c>
      <c r="J375">
        <v>0.48044904458692667</v>
      </c>
      <c r="L375">
        <v>10445.039368715392</v>
      </c>
      <c r="M375">
        <v>9.08086560231959</v>
      </c>
      <c r="N375">
        <v>7.685167047828924</v>
      </c>
      <c r="O375">
        <v>19973.735691237864</v>
      </c>
      <c r="P375">
        <v>9.828161452551543</v>
      </c>
      <c r="Q375">
        <v>8.409790033728214</v>
      </c>
      <c r="S375">
        <f t="shared" si="22"/>
        <v>758071.665414177</v>
      </c>
      <c r="T375">
        <f t="shared" si="23"/>
        <v>821005.2676815835</v>
      </c>
      <c r="V375">
        <f t="shared" si="20"/>
        <v>0</v>
      </c>
      <c r="W375">
        <f t="shared" si="21"/>
        <v>1</v>
      </c>
    </row>
    <row r="376" spans="1:23" ht="12.75">
      <c r="A376">
        <v>371</v>
      </c>
      <c r="B376">
        <v>534.0866971802607</v>
      </c>
      <c r="C376">
        <v>2235.8919043167352</v>
      </c>
      <c r="D376">
        <v>945.7115765446947</v>
      </c>
      <c r="E376">
        <v>784.2886119396126</v>
      </c>
      <c r="F376">
        <v>0.9834851026535034</v>
      </c>
      <c r="G376">
        <v>0.7360861301422119</v>
      </c>
      <c r="H376">
        <v>0.012158062240444563</v>
      </c>
      <c r="I376">
        <v>0.14423441886901855</v>
      </c>
      <c r="J376">
        <v>0.47449631915484003</v>
      </c>
      <c r="L376">
        <v>8544.1722485421</v>
      </c>
      <c r="M376">
        <v>8.861386346635594</v>
      </c>
      <c r="N376">
        <v>8.195493015806532</v>
      </c>
      <c r="O376">
        <v>15565.966070791128</v>
      </c>
      <c r="P376">
        <v>9.622664305955288</v>
      </c>
      <c r="Q376">
        <v>9.086232701026045</v>
      </c>
      <c r="S376">
        <f t="shared" si="22"/>
        <v>811005.1293321111</v>
      </c>
      <c r="T376">
        <f t="shared" si="23"/>
        <v>893057.3040318134</v>
      </c>
      <c r="V376">
        <f t="shared" si="20"/>
        <v>0</v>
      </c>
      <c r="W376">
        <f t="shared" si="21"/>
        <v>1</v>
      </c>
    </row>
    <row r="377" spans="1:23" ht="12.75">
      <c r="A377">
        <v>372</v>
      </c>
      <c r="B377">
        <v>651.0913334082356</v>
      </c>
      <c r="C377">
        <v>2533.3910728621286</v>
      </c>
      <c r="D377">
        <v>1083.1458030986569</v>
      </c>
      <c r="E377">
        <v>927.7722392296484</v>
      </c>
      <c r="F377">
        <v>0.9663599133491516</v>
      </c>
      <c r="G377">
        <v>0.733054518699646</v>
      </c>
      <c r="H377">
        <v>0.009573480850549534</v>
      </c>
      <c r="I377">
        <v>0.15749967098236084</v>
      </c>
      <c r="J377">
        <v>0.461913787257097</v>
      </c>
      <c r="L377">
        <v>9532.955433237566</v>
      </c>
      <c r="M377">
        <v>9.062177731772879</v>
      </c>
      <c r="N377">
        <v>8.339504833593988</v>
      </c>
      <c r="O377">
        <v>18176.207485131898</v>
      </c>
      <c r="P377">
        <v>9.78385100849193</v>
      </c>
      <c r="Q377">
        <v>9.156402922357787</v>
      </c>
      <c r="S377">
        <f t="shared" si="22"/>
        <v>824417.5279261612</v>
      </c>
      <c r="T377">
        <f t="shared" si="23"/>
        <v>897464.0847506467</v>
      </c>
      <c r="V377">
        <f t="shared" si="20"/>
        <v>0</v>
      </c>
      <c r="W377">
        <f t="shared" si="21"/>
        <v>1</v>
      </c>
    </row>
    <row r="378" spans="1:23" ht="12.75">
      <c r="A378">
        <v>373</v>
      </c>
      <c r="B378">
        <v>896.0313539664385</v>
      </c>
      <c r="C378">
        <v>2669.9153035044656</v>
      </c>
      <c r="D378">
        <v>825.5042556237756</v>
      </c>
      <c r="E378">
        <v>1208.5815375514485</v>
      </c>
      <c r="F378">
        <v>0.9278565645217896</v>
      </c>
      <c r="G378">
        <v>0.7654323577880859</v>
      </c>
      <c r="H378">
        <v>0.011226942793146535</v>
      </c>
      <c r="I378">
        <v>0.16113540530204773</v>
      </c>
      <c r="J378">
        <v>0.45177269583240137</v>
      </c>
      <c r="L378">
        <v>11656.313505942784</v>
      </c>
      <c r="M378">
        <v>8.833037776822596</v>
      </c>
      <c r="N378">
        <v>7.887083853107549</v>
      </c>
      <c r="O378">
        <v>18080.202741185225</v>
      </c>
      <c r="P378">
        <v>9.571410077750118</v>
      </c>
      <c r="Q378">
        <v>8.653174341329782</v>
      </c>
      <c r="S378">
        <f t="shared" si="22"/>
        <v>777052.0718048121</v>
      </c>
      <c r="T378">
        <f t="shared" si="23"/>
        <v>847237.231391793</v>
      </c>
      <c r="V378">
        <f t="shared" si="20"/>
        <v>0</v>
      </c>
      <c r="W378">
        <f t="shared" si="21"/>
        <v>1</v>
      </c>
    </row>
    <row r="379" spans="1:23" ht="12.75">
      <c r="A379">
        <v>374</v>
      </c>
      <c r="B379">
        <v>527.7031379954553</v>
      </c>
      <c r="C379">
        <v>2771.621301803898</v>
      </c>
      <c r="D379">
        <v>1105.6998582152232</v>
      </c>
      <c r="E379">
        <v>1035.469238914708</v>
      </c>
      <c r="F379">
        <v>0.9687067568302155</v>
      </c>
      <c r="G379">
        <v>0.6708533763885498</v>
      </c>
      <c r="H379">
        <v>0.011658230813689368</v>
      </c>
      <c r="I379">
        <v>0.1539222002029419</v>
      </c>
      <c r="J379">
        <v>0.5531805719259367</v>
      </c>
      <c r="L379">
        <v>9435.973352594674</v>
      </c>
      <c r="M379">
        <v>8.837369817154972</v>
      </c>
      <c r="N379">
        <v>7.9693435173273</v>
      </c>
      <c r="O379">
        <v>17682.408514714218</v>
      </c>
      <c r="P379">
        <v>9.789191609879799</v>
      </c>
      <c r="Q379">
        <v>9.094307607778655</v>
      </c>
      <c r="S379">
        <f t="shared" si="22"/>
        <v>787498.3783801354</v>
      </c>
      <c r="T379">
        <f t="shared" si="23"/>
        <v>891748.3522631512</v>
      </c>
      <c r="V379">
        <f t="shared" si="20"/>
        <v>0</v>
      </c>
      <c r="W379">
        <f t="shared" si="21"/>
        <v>1</v>
      </c>
    </row>
    <row r="380" spans="1:23" ht="12.75">
      <c r="A380">
        <v>375</v>
      </c>
      <c r="B380">
        <v>452.0051357119912</v>
      </c>
      <c r="C380">
        <v>5159.274775547281</v>
      </c>
      <c r="D380">
        <v>864.3668494668764</v>
      </c>
      <c r="E380">
        <v>1178.1328015817512</v>
      </c>
      <c r="F380">
        <v>0.9606034755706787</v>
      </c>
      <c r="G380">
        <v>0.812057375907898</v>
      </c>
      <c r="H380">
        <v>0.009573326535517705</v>
      </c>
      <c r="I380">
        <v>0.16234123706817627</v>
      </c>
      <c r="J380">
        <v>0.492333194403844</v>
      </c>
      <c r="L380">
        <v>12697.393593427516</v>
      </c>
      <c r="M380">
        <v>9.030174031340511</v>
      </c>
      <c r="N380">
        <v>8.413148359283674</v>
      </c>
      <c r="O380">
        <v>17819.92565430383</v>
      </c>
      <c r="P380">
        <v>9.822897610896165</v>
      </c>
      <c r="Q380">
        <v>9.255874154229351</v>
      </c>
      <c r="S380">
        <f t="shared" si="22"/>
        <v>828617.44233494</v>
      </c>
      <c r="T380">
        <f t="shared" si="23"/>
        <v>907767.4897686313</v>
      </c>
      <c r="V380">
        <f t="shared" si="20"/>
        <v>0</v>
      </c>
      <c r="W380">
        <f t="shared" si="21"/>
        <v>1</v>
      </c>
    </row>
    <row r="381" spans="1:23" ht="12.75">
      <c r="A381">
        <v>376</v>
      </c>
      <c r="B381">
        <v>390.42647806178365</v>
      </c>
      <c r="C381">
        <v>4041.110300576486</v>
      </c>
      <c r="D381">
        <v>849.1801487228363</v>
      </c>
      <c r="E381">
        <v>1110.2215546465536</v>
      </c>
      <c r="F381">
        <v>0.9374032020568848</v>
      </c>
      <c r="G381">
        <v>0.737992525100708</v>
      </c>
      <c r="H381">
        <v>0.011279114993679043</v>
      </c>
      <c r="I381">
        <v>0.12070393562316895</v>
      </c>
      <c r="J381">
        <v>0.5041456275394529</v>
      </c>
      <c r="L381">
        <v>12054.639745461689</v>
      </c>
      <c r="M381">
        <v>9.162394594661386</v>
      </c>
      <c r="N381">
        <v>8.142194534975669</v>
      </c>
      <c r="O381">
        <v>16833.11286970121</v>
      </c>
      <c r="P381">
        <v>9.904265426982006</v>
      </c>
      <c r="Q381">
        <v>8.974817965558442</v>
      </c>
      <c r="S381">
        <f t="shared" si="22"/>
        <v>802164.8137521052</v>
      </c>
      <c r="T381">
        <f t="shared" si="23"/>
        <v>880648.6836861429</v>
      </c>
      <c r="V381">
        <f t="shared" si="20"/>
        <v>0</v>
      </c>
      <c r="W381">
        <f t="shared" si="21"/>
        <v>1</v>
      </c>
    </row>
    <row r="382" spans="1:23" ht="12.75">
      <c r="A382">
        <v>377</v>
      </c>
      <c r="B382">
        <v>337.95662762904794</v>
      </c>
      <c r="C382">
        <v>2419.331093326572</v>
      </c>
      <c r="D382">
        <v>1149.5877939099637</v>
      </c>
      <c r="E382">
        <v>1598.0261289518362</v>
      </c>
      <c r="F382">
        <v>0.9451427459716797</v>
      </c>
      <c r="G382">
        <v>0.7486681938171387</v>
      </c>
      <c r="H382">
        <v>0.007943422335257331</v>
      </c>
      <c r="I382">
        <v>0.1390289068222046</v>
      </c>
      <c r="J382">
        <v>0.5243663328461396</v>
      </c>
      <c r="L382">
        <v>7218.687502016382</v>
      </c>
      <c r="M382">
        <v>9.412758490525512</v>
      </c>
      <c r="N382">
        <v>8.552026000163718</v>
      </c>
      <c r="O382">
        <v>16413.559063691584</v>
      </c>
      <c r="P382">
        <v>10.163938295966869</v>
      </c>
      <c r="Q382">
        <v>9.386011886248484</v>
      </c>
      <c r="S382">
        <f t="shared" si="22"/>
        <v>847983.9125143554</v>
      </c>
      <c r="T382">
        <f t="shared" si="23"/>
        <v>922187.6295611568</v>
      </c>
      <c r="V382">
        <f t="shared" si="20"/>
        <v>0</v>
      </c>
      <c r="W382">
        <f t="shared" si="21"/>
        <v>1</v>
      </c>
    </row>
    <row r="383" spans="1:23" ht="12.75">
      <c r="A383">
        <v>378</v>
      </c>
      <c r="B383">
        <v>557.3199968893246</v>
      </c>
      <c r="C383">
        <v>2045.1439330597095</v>
      </c>
      <c r="D383">
        <v>939.6145957852511</v>
      </c>
      <c r="E383">
        <v>1164.0310518961824</v>
      </c>
      <c r="F383">
        <v>0.9609040021896362</v>
      </c>
      <c r="G383">
        <v>0.6811156272888184</v>
      </c>
      <c r="H383">
        <v>0.013689804880488878</v>
      </c>
      <c r="I383">
        <v>0.18076252937316895</v>
      </c>
      <c r="J383">
        <v>0.560078338672235</v>
      </c>
      <c r="L383">
        <v>7965.057279217632</v>
      </c>
      <c r="M383">
        <v>8.429394285362363</v>
      </c>
      <c r="N383">
        <v>7.561562275564689</v>
      </c>
      <c r="O383">
        <v>15205.916351304866</v>
      </c>
      <c r="P383">
        <v>9.503313432673645</v>
      </c>
      <c r="Q383">
        <v>8.770308414907147</v>
      </c>
      <c r="S383">
        <f t="shared" si="22"/>
        <v>748191.1702772513</v>
      </c>
      <c r="T383">
        <f t="shared" si="23"/>
        <v>861824.9251394098</v>
      </c>
      <c r="V383">
        <f t="shared" si="20"/>
        <v>0</v>
      </c>
      <c r="W383">
        <f t="shared" si="21"/>
        <v>1</v>
      </c>
    </row>
    <row r="384" spans="1:23" ht="12.75">
      <c r="A384">
        <v>379</v>
      </c>
      <c r="B384">
        <v>365.16038771151784</v>
      </c>
      <c r="C384">
        <v>2751.0650312400167</v>
      </c>
      <c r="D384">
        <v>981.2333065045552</v>
      </c>
      <c r="E384">
        <v>1606.4941725923927</v>
      </c>
      <c r="F384">
        <v>0.9635016918182373</v>
      </c>
      <c r="G384">
        <v>0.5979442596435547</v>
      </c>
      <c r="H384">
        <v>0.008979164295047025</v>
      </c>
      <c r="I384">
        <v>0.11993253231048584</v>
      </c>
      <c r="J384">
        <v>0.42279075313190084</v>
      </c>
      <c r="L384">
        <v>8644.947275686354</v>
      </c>
      <c r="M384">
        <v>9.424012998707118</v>
      </c>
      <c r="N384">
        <v>8.34234260494551</v>
      </c>
      <c r="O384">
        <v>15812.126219698397</v>
      </c>
      <c r="P384">
        <v>9.980496109293565</v>
      </c>
      <c r="Q384">
        <v>9.07282377810283</v>
      </c>
      <c r="S384">
        <f t="shared" si="22"/>
        <v>825589.3132188646</v>
      </c>
      <c r="T384">
        <f t="shared" si="23"/>
        <v>891470.2515905846</v>
      </c>
      <c r="V384">
        <f t="shared" si="20"/>
        <v>0</v>
      </c>
      <c r="W384">
        <f t="shared" si="21"/>
        <v>1</v>
      </c>
    </row>
    <row r="385" spans="1:23" ht="12.75">
      <c r="A385">
        <v>380</v>
      </c>
      <c r="B385">
        <v>453.06713319838684</v>
      </c>
      <c r="C385">
        <v>2817.6343448497464</v>
      </c>
      <c r="D385">
        <v>1103.440804098405</v>
      </c>
      <c r="E385">
        <v>744.6516714970362</v>
      </c>
      <c r="F385">
        <v>0.9723087549209595</v>
      </c>
      <c r="G385">
        <v>0.7917019128799438</v>
      </c>
      <c r="H385">
        <v>0.008515075965054977</v>
      </c>
      <c r="I385">
        <v>0.13933375477790833</v>
      </c>
      <c r="J385">
        <v>0.48745024543573445</v>
      </c>
      <c r="L385">
        <v>8704.958756451728</v>
      </c>
      <c r="M385">
        <v>9.330588677867528</v>
      </c>
      <c r="N385">
        <v>8.744589395299393</v>
      </c>
      <c r="O385">
        <v>17300.590613376713</v>
      </c>
      <c r="P385">
        <v>10.033673422241689</v>
      </c>
      <c r="Q385">
        <v>9.53311389394719</v>
      </c>
      <c r="S385">
        <f t="shared" si="22"/>
        <v>865753.9807734876</v>
      </c>
      <c r="T385">
        <f t="shared" si="23"/>
        <v>936010.7987813423</v>
      </c>
      <c r="V385">
        <f t="shared" si="20"/>
        <v>0</v>
      </c>
      <c r="W385">
        <f t="shared" si="21"/>
        <v>1</v>
      </c>
    </row>
    <row r="386" spans="1:23" ht="12.75">
      <c r="A386">
        <v>381</v>
      </c>
      <c r="B386">
        <v>413.2673383985391</v>
      </c>
      <c r="C386">
        <v>1981.7994338037065</v>
      </c>
      <c r="D386">
        <v>888.5489397965375</v>
      </c>
      <c r="E386">
        <v>591.1327020332274</v>
      </c>
      <c r="F386">
        <v>0.9781398773193359</v>
      </c>
      <c r="G386">
        <v>0.7544529438018799</v>
      </c>
      <c r="H386">
        <v>0.007114237577041416</v>
      </c>
      <c r="I386">
        <v>0.15058284997940063</v>
      </c>
      <c r="J386">
        <v>0.5561252802990786</v>
      </c>
      <c r="L386">
        <v>6531.33613539897</v>
      </c>
      <c r="M386">
        <v>9.464383127772122</v>
      </c>
      <c r="N386">
        <v>8.90391780703764</v>
      </c>
      <c r="O386">
        <v>14097.570058153487</v>
      </c>
      <c r="P386">
        <v>10.26949242539552</v>
      </c>
      <c r="Q386">
        <v>9.833070531287357</v>
      </c>
      <c r="S386">
        <f t="shared" si="22"/>
        <v>883860.4445683651</v>
      </c>
      <c r="T386">
        <f t="shared" si="23"/>
        <v>969209.4830705822</v>
      </c>
      <c r="V386">
        <f t="shared" si="20"/>
        <v>0</v>
      </c>
      <c r="W386">
        <f t="shared" si="21"/>
        <v>1</v>
      </c>
    </row>
    <row r="387" spans="1:23" ht="12.75">
      <c r="A387">
        <v>382</v>
      </c>
      <c r="B387">
        <v>481.2180047182587</v>
      </c>
      <c r="C387">
        <v>2948.4050422806367</v>
      </c>
      <c r="D387">
        <v>1067.4171896444186</v>
      </c>
      <c r="E387">
        <v>713.6666340392774</v>
      </c>
      <c r="F387">
        <v>0.9433620572090149</v>
      </c>
      <c r="G387">
        <v>0.8047952651977539</v>
      </c>
      <c r="H387">
        <v>0.009266419745647831</v>
      </c>
      <c r="I387">
        <v>0.169036865234375</v>
      </c>
      <c r="J387">
        <v>0.5064918230927039</v>
      </c>
      <c r="L387">
        <v>8718.166122390294</v>
      </c>
      <c r="M387">
        <v>9.029740200461497</v>
      </c>
      <c r="N387">
        <v>8.28416470254182</v>
      </c>
      <c r="O387">
        <v>16998.197040556704</v>
      </c>
      <c r="P387">
        <v>9.858077017569736</v>
      </c>
      <c r="Q387">
        <v>9.141918283178725</v>
      </c>
      <c r="S387">
        <f t="shared" si="22"/>
        <v>819698.3041317918</v>
      </c>
      <c r="T387">
        <f t="shared" si="23"/>
        <v>897193.6312773158</v>
      </c>
      <c r="V387">
        <f t="shared" si="20"/>
        <v>0</v>
      </c>
      <c r="W387">
        <f t="shared" si="21"/>
        <v>1</v>
      </c>
    </row>
    <row r="388" spans="1:23" ht="12.75">
      <c r="A388">
        <v>383</v>
      </c>
      <c r="B388">
        <v>420.52339793610145</v>
      </c>
      <c r="C388">
        <v>2816.8200180975928</v>
      </c>
      <c r="D388">
        <v>1027.6474653238893</v>
      </c>
      <c r="E388">
        <v>730.5876818479644</v>
      </c>
      <c r="F388">
        <v>0.9471117854118347</v>
      </c>
      <c r="G388">
        <v>0.7576038241386414</v>
      </c>
      <c r="H388">
        <v>0.012099806390162645</v>
      </c>
      <c r="I388">
        <v>0.15799009799957275</v>
      </c>
      <c r="J388">
        <v>0.5136040185562212</v>
      </c>
      <c r="L388">
        <v>8673.605182499274</v>
      </c>
      <c r="M388">
        <v>8.758534874243024</v>
      </c>
      <c r="N388">
        <v>7.918786124706082</v>
      </c>
      <c r="O388">
        <v>16008.006273056892</v>
      </c>
      <c r="P388">
        <v>9.637634873394637</v>
      </c>
      <c r="Q388">
        <v>8.866008258060155</v>
      </c>
      <c r="S388">
        <f t="shared" si="22"/>
        <v>783205.0072881089</v>
      </c>
      <c r="T388">
        <f t="shared" si="23"/>
        <v>870592.8195329587</v>
      </c>
      <c r="V388">
        <f t="shared" si="20"/>
        <v>0</v>
      </c>
      <c r="W388">
        <f t="shared" si="21"/>
        <v>1</v>
      </c>
    </row>
    <row r="389" spans="1:23" ht="12.75">
      <c r="A389">
        <v>384</v>
      </c>
      <c r="B389">
        <v>285.30448345370246</v>
      </c>
      <c r="C389">
        <v>2333.160783019335</v>
      </c>
      <c r="D389">
        <v>1015.5929732365664</v>
      </c>
      <c r="E389">
        <v>1209.8871006937575</v>
      </c>
      <c r="F389">
        <v>0.9714648127555847</v>
      </c>
      <c r="G389">
        <v>0.5304641723632812</v>
      </c>
      <c r="H389">
        <v>0.015089159506747994</v>
      </c>
      <c r="I389">
        <v>0.17048150300979614</v>
      </c>
      <c r="J389">
        <v>0.44140676030580817</v>
      </c>
      <c r="L389">
        <v>7062.261179813926</v>
      </c>
      <c r="M389">
        <v>8.369155046462355</v>
      </c>
      <c r="N389">
        <v>7.215810051655655</v>
      </c>
      <c r="O389">
        <v>13880.516487647554</v>
      </c>
      <c r="P389">
        <v>9.142301619106314</v>
      </c>
      <c r="Q389">
        <v>8.173801958284908</v>
      </c>
      <c r="S389">
        <f t="shared" si="22"/>
        <v>714518.7439857516</v>
      </c>
      <c r="T389">
        <f t="shared" si="23"/>
        <v>803499.6793408433</v>
      </c>
      <c r="V389">
        <f t="shared" si="20"/>
        <v>0</v>
      </c>
      <c r="W389">
        <f t="shared" si="21"/>
        <v>1</v>
      </c>
    </row>
    <row r="390" spans="1:23" ht="12.75">
      <c r="A390">
        <v>385</v>
      </c>
      <c r="B390">
        <v>536.0236754643327</v>
      </c>
      <c r="C390">
        <v>2722.988479204566</v>
      </c>
      <c r="D390">
        <v>1061.6768536024842</v>
      </c>
      <c r="E390">
        <v>872.3681073417904</v>
      </c>
      <c r="F390">
        <v>0.9410125017166138</v>
      </c>
      <c r="G390">
        <v>0.6101498603820801</v>
      </c>
      <c r="H390">
        <v>0.01172403914248324</v>
      </c>
      <c r="I390">
        <v>0.16122084856033325</v>
      </c>
      <c r="J390">
        <v>0.4364338822041403</v>
      </c>
      <c r="L390">
        <v>9211.220158060576</v>
      </c>
      <c r="M390">
        <v>8.775870709452986</v>
      </c>
      <c r="N390">
        <v>7.617526729798609</v>
      </c>
      <c r="O390">
        <v>17008.284374646068</v>
      </c>
      <c r="P390">
        <v>9.489599697808394</v>
      </c>
      <c r="Q390">
        <v>8.447168355896517</v>
      </c>
      <c r="S390">
        <f t="shared" si="22"/>
        <v>752541.4528218004</v>
      </c>
      <c r="T390">
        <f t="shared" si="23"/>
        <v>827708.5512150057</v>
      </c>
      <c r="V390">
        <f aca="true" t="shared" si="24" ref="V390:V453">IF(S390=MAX($S390:$T390),1,0)</f>
        <v>0</v>
      </c>
      <c r="W390">
        <f aca="true" t="shared" si="25" ref="W390:W453">IF(T390=MAX($S390:$T390),1,0)</f>
        <v>1</v>
      </c>
    </row>
    <row r="391" spans="1:23" ht="12.75">
      <c r="A391">
        <v>386</v>
      </c>
      <c r="B391">
        <v>634.2004491758896</v>
      </c>
      <c r="C391">
        <v>3366.9613827658395</v>
      </c>
      <c r="D391">
        <v>808.2150343399624</v>
      </c>
      <c r="E391">
        <v>1101.3234143947147</v>
      </c>
      <c r="F391">
        <v>0.9512664377689362</v>
      </c>
      <c r="G391">
        <v>0.7605280876159668</v>
      </c>
      <c r="H391">
        <v>0.00905878139396148</v>
      </c>
      <c r="I391">
        <v>0.1555347740650177</v>
      </c>
      <c r="J391">
        <v>0.4408361072768931</v>
      </c>
      <c r="L391">
        <v>10900.994359656852</v>
      </c>
      <c r="M391">
        <v>9.144244819241278</v>
      </c>
      <c r="N391">
        <v>8.36353284149732</v>
      </c>
      <c r="O391">
        <v>16822.595877218006</v>
      </c>
      <c r="P391">
        <v>9.810672973249883</v>
      </c>
      <c r="Q391">
        <v>9.089433210687458</v>
      </c>
      <c r="S391">
        <f aca="true" t="shared" si="26" ref="S391:S454">$T$1*N391-L391</f>
        <v>825452.289790075</v>
      </c>
      <c r="T391">
        <f aca="true" t="shared" si="27" ref="T391:T454">$T$1*Q391-O391</f>
        <v>892120.7251915277</v>
      </c>
      <c r="V391">
        <f t="shared" si="24"/>
        <v>0</v>
      </c>
      <c r="W391">
        <f t="shared" si="25"/>
        <v>1</v>
      </c>
    </row>
    <row r="392" spans="1:23" ht="12.75">
      <c r="A392">
        <v>387</v>
      </c>
      <c r="B392">
        <v>368.90427302774015</v>
      </c>
      <c r="C392">
        <v>3052.427821608052</v>
      </c>
      <c r="D392">
        <v>1055.4964695499766</v>
      </c>
      <c r="E392">
        <v>904.4298435605981</v>
      </c>
      <c r="F392">
        <v>0.9411799907684326</v>
      </c>
      <c r="G392">
        <v>0.8470478057861328</v>
      </c>
      <c r="H392">
        <v>0.008739286196349916</v>
      </c>
      <c r="I392">
        <v>0.14196348190307617</v>
      </c>
      <c r="J392">
        <v>0.43064199757050037</v>
      </c>
      <c r="L392">
        <v>8538.036900245243</v>
      </c>
      <c r="M392">
        <v>9.281253300909738</v>
      </c>
      <c r="N392">
        <v>8.564128183017944</v>
      </c>
      <c r="O392">
        <v>16425.380213761746</v>
      </c>
      <c r="P392">
        <v>9.895288395685377</v>
      </c>
      <c r="Q392">
        <v>9.188347395616539</v>
      </c>
      <c r="S392">
        <f t="shared" si="26"/>
        <v>847874.7814015491</v>
      </c>
      <c r="T392">
        <f t="shared" si="27"/>
        <v>902409.3593478922</v>
      </c>
      <c r="V392">
        <f t="shared" si="24"/>
        <v>0</v>
      </c>
      <c r="W392">
        <f t="shared" si="25"/>
        <v>1</v>
      </c>
    </row>
    <row r="393" spans="1:23" ht="12.75">
      <c r="A393">
        <v>388</v>
      </c>
      <c r="B393">
        <v>602.89275824418</v>
      </c>
      <c r="C393">
        <v>2188.982209694399</v>
      </c>
      <c r="D393">
        <v>1131.1137018123932</v>
      </c>
      <c r="E393">
        <v>1178.229993559818</v>
      </c>
      <c r="F393">
        <v>0.9674208760261536</v>
      </c>
      <c r="G393">
        <v>0.8264291286468506</v>
      </c>
      <c r="H393">
        <v>0.01026910188033033</v>
      </c>
      <c r="I393">
        <v>0.15883025527000427</v>
      </c>
      <c r="J393">
        <v>0.5736120923467283</v>
      </c>
      <c r="L393">
        <v>8669.784459951525</v>
      </c>
      <c r="M393">
        <v>8.964197995806455</v>
      </c>
      <c r="N393">
        <v>8.41252114324441</v>
      </c>
      <c r="O393">
        <v>17979.90763849966</v>
      </c>
      <c r="P393">
        <v>9.943620373101464</v>
      </c>
      <c r="Q393">
        <v>9.457706745609363</v>
      </c>
      <c r="S393">
        <f t="shared" si="26"/>
        <v>832582.3298644894</v>
      </c>
      <c r="T393">
        <f t="shared" si="27"/>
        <v>927790.7669224367</v>
      </c>
      <c r="V393">
        <f t="shared" si="24"/>
        <v>0</v>
      </c>
      <c r="W393">
        <f t="shared" si="25"/>
        <v>1</v>
      </c>
    </row>
    <row r="394" spans="1:23" ht="12.75">
      <c r="A394">
        <v>389</v>
      </c>
      <c r="B394">
        <v>566.7916480348697</v>
      </c>
      <c r="C394">
        <v>2918.746990907516</v>
      </c>
      <c r="D394">
        <v>1039.1686280723097</v>
      </c>
      <c r="E394">
        <v>935.2968307981064</v>
      </c>
      <c r="F394">
        <v>0.9188638925552368</v>
      </c>
      <c r="G394">
        <v>0.833348274230957</v>
      </c>
      <c r="H394">
        <v>0.009840407869391282</v>
      </c>
      <c r="I394">
        <v>0.11976099014282227</v>
      </c>
      <c r="J394">
        <v>0.5414472393209843</v>
      </c>
      <c r="L394">
        <v>10487.933052167613</v>
      </c>
      <c r="M394">
        <v>9.324727271590366</v>
      </c>
      <c r="N394">
        <v>8.387585904679844</v>
      </c>
      <c r="O394">
        <v>18170.989197148705</v>
      </c>
      <c r="P394">
        <v>10.105526405513373</v>
      </c>
      <c r="Q394">
        <v>9.169050674923234</v>
      </c>
      <c r="S394">
        <f t="shared" si="26"/>
        <v>828270.6574158167</v>
      </c>
      <c r="T394">
        <f t="shared" si="27"/>
        <v>898734.0782951748</v>
      </c>
      <c r="V394">
        <f t="shared" si="24"/>
        <v>0</v>
      </c>
      <c r="W394">
        <f t="shared" si="25"/>
        <v>1</v>
      </c>
    </row>
    <row r="395" spans="1:23" ht="12.75">
      <c r="A395">
        <v>390</v>
      </c>
      <c r="B395">
        <v>561.3128891185677</v>
      </c>
      <c r="C395">
        <v>2721.4704599829665</v>
      </c>
      <c r="D395">
        <v>1013.0053104078027</v>
      </c>
      <c r="E395">
        <v>951.7106219130751</v>
      </c>
      <c r="F395">
        <v>0.9380137920379639</v>
      </c>
      <c r="G395">
        <v>0.861522912979126</v>
      </c>
      <c r="H395">
        <v>0.012380227881645459</v>
      </c>
      <c r="I395">
        <v>0.13115382194519043</v>
      </c>
      <c r="J395">
        <v>0.5319687810972281</v>
      </c>
      <c r="L395">
        <v>10126.351608586314</v>
      </c>
      <c r="M395">
        <v>8.954394653779634</v>
      </c>
      <c r="N395">
        <v>8.228615918397606</v>
      </c>
      <c r="O395">
        <v>17365.723832745545</v>
      </c>
      <c r="P395">
        <v>9.803777358343652</v>
      </c>
      <c r="Q395">
        <v>9.079928894747193</v>
      </c>
      <c r="S395">
        <f t="shared" si="26"/>
        <v>812735.2402311744</v>
      </c>
      <c r="T395">
        <f t="shared" si="27"/>
        <v>890627.1656419737</v>
      </c>
      <c r="V395">
        <f t="shared" si="24"/>
        <v>0</v>
      </c>
      <c r="W395">
        <f t="shared" si="25"/>
        <v>1</v>
      </c>
    </row>
    <row r="396" spans="1:23" ht="12.75">
      <c r="A396">
        <v>391</v>
      </c>
      <c r="B396">
        <v>712.189000059238</v>
      </c>
      <c r="C396">
        <v>3328.0715416260737</v>
      </c>
      <c r="D396">
        <v>823.3064430945744</v>
      </c>
      <c r="E396">
        <v>1294.7794604169712</v>
      </c>
      <c r="F396">
        <v>0.9292320609092712</v>
      </c>
      <c r="G396">
        <v>0.8102165460586548</v>
      </c>
      <c r="H396">
        <v>0.007569529376111246</v>
      </c>
      <c r="I396">
        <v>0.14428728818893433</v>
      </c>
      <c r="J396">
        <v>0.44207492324541375</v>
      </c>
      <c r="L396">
        <v>11409.62733244741</v>
      </c>
      <c r="M396">
        <v>9.432505354319849</v>
      </c>
      <c r="N396">
        <v>8.565746929108466</v>
      </c>
      <c r="O396">
        <v>17762.16831876461</v>
      </c>
      <c r="P396">
        <v>10.041149116452269</v>
      </c>
      <c r="Q396">
        <v>9.189617801700786</v>
      </c>
      <c r="S396">
        <f t="shared" si="26"/>
        <v>845165.0655783991</v>
      </c>
      <c r="T396">
        <f t="shared" si="27"/>
        <v>901199.611851314</v>
      </c>
      <c r="V396">
        <f t="shared" si="24"/>
        <v>0</v>
      </c>
      <c r="W396">
        <f t="shared" si="25"/>
        <v>1</v>
      </c>
    </row>
    <row r="397" spans="1:23" ht="12.75">
      <c r="A397">
        <v>392</v>
      </c>
      <c r="B397">
        <v>560.5638090494615</v>
      </c>
      <c r="C397">
        <v>2788.7495089544127</v>
      </c>
      <c r="D397">
        <v>955.579616076931</v>
      </c>
      <c r="E397">
        <v>1381.5619492636397</v>
      </c>
      <c r="F397">
        <v>0.9555235505104065</v>
      </c>
      <c r="G397">
        <v>0.6878418922424316</v>
      </c>
      <c r="H397">
        <v>0.01381765992920044</v>
      </c>
      <c r="I397">
        <v>0.11608129739761353</v>
      </c>
      <c r="J397">
        <v>0.46285077540081315</v>
      </c>
      <c r="L397">
        <v>10987.927811320784</v>
      </c>
      <c r="M397">
        <v>8.978540692783165</v>
      </c>
      <c r="N397">
        <v>7.911853761495807</v>
      </c>
      <c r="O397">
        <v>17306.382208198895</v>
      </c>
      <c r="P397">
        <v>9.657524572095094</v>
      </c>
      <c r="Q397">
        <v>8.73031951706157</v>
      </c>
      <c r="S397">
        <f t="shared" si="26"/>
        <v>780197.44833826</v>
      </c>
      <c r="T397">
        <f t="shared" si="27"/>
        <v>855725.5694979582</v>
      </c>
      <c r="V397">
        <f t="shared" si="24"/>
        <v>0</v>
      </c>
      <c r="W397">
        <f t="shared" si="25"/>
        <v>1</v>
      </c>
    </row>
    <row r="398" spans="1:23" ht="12.75">
      <c r="A398">
        <v>393</v>
      </c>
      <c r="B398">
        <v>466.51471108110445</v>
      </c>
      <c r="C398">
        <v>2347.8622573230377</v>
      </c>
      <c r="D398">
        <v>998.6440097322509</v>
      </c>
      <c r="E398">
        <v>1438.427729795877</v>
      </c>
      <c r="F398">
        <v>0.9387259483337402</v>
      </c>
      <c r="G398">
        <v>0.7385327816009521</v>
      </c>
      <c r="H398">
        <v>0.007983743029140034</v>
      </c>
      <c r="I398">
        <v>0.16819798946380615</v>
      </c>
      <c r="J398">
        <v>0.5400350617740868</v>
      </c>
      <c r="L398">
        <v>7644.668978091366</v>
      </c>
      <c r="M398">
        <v>9.223471374918251</v>
      </c>
      <c r="N398">
        <v>8.343233488820019</v>
      </c>
      <c r="O398">
        <v>15875.433585613238</v>
      </c>
      <c r="P398">
        <v>10.07664498573274</v>
      </c>
      <c r="Q398">
        <v>9.26134591793368</v>
      </c>
      <c r="S398">
        <f t="shared" si="26"/>
        <v>826678.6799039105</v>
      </c>
      <c r="T398">
        <f t="shared" si="27"/>
        <v>910259.1582077547</v>
      </c>
      <c r="V398">
        <f t="shared" si="24"/>
        <v>0</v>
      </c>
      <c r="W398">
        <f t="shared" si="25"/>
        <v>1</v>
      </c>
    </row>
    <row r="399" spans="1:23" ht="12.75">
      <c r="A399">
        <v>394</v>
      </c>
      <c r="B399">
        <v>413.7510123418099</v>
      </c>
      <c r="C399">
        <v>2352.1204003079492</v>
      </c>
      <c r="D399">
        <v>1044.4957638884243</v>
      </c>
      <c r="E399">
        <v>872.8056456413683</v>
      </c>
      <c r="F399">
        <v>0.9829968810081482</v>
      </c>
      <c r="G399">
        <v>0.7876296043395996</v>
      </c>
      <c r="H399">
        <v>0.00795979508652793</v>
      </c>
      <c r="I399">
        <v>0.13194122910499573</v>
      </c>
      <c r="J399">
        <v>0.6139968220389554</v>
      </c>
      <c r="L399">
        <v>7621.968098761614</v>
      </c>
      <c r="M399">
        <v>9.461149745174191</v>
      </c>
      <c r="N399">
        <v>8.947567694027041</v>
      </c>
      <c r="O399">
        <v>16113.339539789933</v>
      </c>
      <c r="P399">
        <v>10.359817251162015</v>
      </c>
      <c r="Q399">
        <v>9.988855145481901</v>
      </c>
      <c r="S399">
        <f t="shared" si="26"/>
        <v>887134.8013039426</v>
      </c>
      <c r="T399">
        <f t="shared" si="27"/>
        <v>982772.1750084002</v>
      </c>
      <c r="V399">
        <f t="shared" si="24"/>
        <v>0</v>
      </c>
      <c r="W399">
        <f t="shared" si="25"/>
        <v>1</v>
      </c>
    </row>
    <row r="400" spans="1:23" ht="12.75">
      <c r="A400">
        <v>395</v>
      </c>
      <c r="B400">
        <v>520.9475157803604</v>
      </c>
      <c r="C400">
        <v>2483.8279063137234</v>
      </c>
      <c r="D400">
        <v>670.1111334161601</v>
      </c>
      <c r="E400">
        <v>804.8217769775331</v>
      </c>
      <c r="F400">
        <v>0.9350454211235046</v>
      </c>
      <c r="G400">
        <v>0.8568482398986816</v>
      </c>
      <c r="H400">
        <v>0.009757220120476655</v>
      </c>
      <c r="I400">
        <v>0.1254236102104187</v>
      </c>
      <c r="J400">
        <v>0.46047949268353494</v>
      </c>
      <c r="L400">
        <v>9073.464785856837</v>
      </c>
      <c r="M400">
        <v>9.284104058978794</v>
      </c>
      <c r="N400">
        <v>8.520523848811013</v>
      </c>
      <c r="O400">
        <v>13874.798615210224</v>
      </c>
      <c r="P400">
        <v>9.932399075074812</v>
      </c>
      <c r="Q400">
        <v>9.172520485553425</v>
      </c>
      <c r="S400">
        <f t="shared" si="26"/>
        <v>842978.9200952444</v>
      </c>
      <c r="T400">
        <f t="shared" si="27"/>
        <v>903377.2499401324</v>
      </c>
      <c r="V400">
        <f t="shared" si="24"/>
        <v>0</v>
      </c>
      <c r="W400">
        <f t="shared" si="25"/>
        <v>1</v>
      </c>
    </row>
    <row r="401" spans="1:23" ht="12.75">
      <c r="A401">
        <v>396</v>
      </c>
      <c r="B401">
        <v>436.70154002542097</v>
      </c>
      <c r="C401">
        <v>2546.251541248276</v>
      </c>
      <c r="D401">
        <v>866.1774880127718</v>
      </c>
      <c r="E401">
        <v>761.4019918618385</v>
      </c>
      <c r="F401">
        <v>0.8872761726379395</v>
      </c>
      <c r="G401">
        <v>0.5687675476074219</v>
      </c>
      <c r="H401">
        <v>0.011927295063972707</v>
      </c>
      <c r="I401">
        <v>0.14840355515480042</v>
      </c>
      <c r="J401">
        <v>0.40076522464316555</v>
      </c>
      <c r="L401">
        <v>8419.107876690308</v>
      </c>
      <c r="M401">
        <v>8.851414816611436</v>
      </c>
      <c r="N401">
        <v>7.201070118717683</v>
      </c>
      <c r="O401">
        <v>14508.504057436116</v>
      </c>
      <c r="P401">
        <v>9.472279717192704</v>
      </c>
      <c r="Q401">
        <v>7.895599553316962</v>
      </c>
      <c r="S401">
        <f t="shared" si="26"/>
        <v>711687.9039950779</v>
      </c>
      <c r="T401">
        <f t="shared" si="27"/>
        <v>775051.4512742601</v>
      </c>
      <c r="V401">
        <f t="shared" si="24"/>
        <v>0</v>
      </c>
      <c r="W401">
        <f t="shared" si="25"/>
        <v>1</v>
      </c>
    </row>
    <row r="402" spans="1:23" ht="12.75">
      <c r="A402">
        <v>397</v>
      </c>
      <c r="B402">
        <v>593.9630670926622</v>
      </c>
      <c r="C402">
        <v>2771.443848414715</v>
      </c>
      <c r="D402">
        <v>1042.2409084606893</v>
      </c>
      <c r="E402">
        <v>1019.7259538375697</v>
      </c>
      <c r="F402">
        <v>0.9186159372329712</v>
      </c>
      <c r="G402">
        <v>0.7907103300094604</v>
      </c>
      <c r="H402">
        <v>0.009685261133420336</v>
      </c>
      <c r="I402">
        <v>0.14654242992401123</v>
      </c>
      <c r="J402">
        <v>0.5090350175706088</v>
      </c>
      <c r="L402">
        <v>9789.576289846405</v>
      </c>
      <c r="M402">
        <v>9.124741465378834</v>
      </c>
      <c r="N402">
        <v>8.14193320810545</v>
      </c>
      <c r="O402">
        <v>17854.84035399715</v>
      </c>
      <c r="P402">
        <v>9.917318845139112</v>
      </c>
      <c r="Q402">
        <v>8.948110602492351</v>
      </c>
      <c r="S402">
        <f t="shared" si="26"/>
        <v>804403.7445206984</v>
      </c>
      <c r="T402">
        <f t="shared" si="27"/>
        <v>876956.2198952379</v>
      </c>
      <c r="V402">
        <f t="shared" si="24"/>
        <v>0</v>
      </c>
      <c r="W402">
        <f t="shared" si="25"/>
        <v>1</v>
      </c>
    </row>
    <row r="403" spans="1:23" ht="12.75">
      <c r="A403">
        <v>398</v>
      </c>
      <c r="B403">
        <v>503.5154724507088</v>
      </c>
      <c r="C403">
        <v>2985.3449313471674</v>
      </c>
      <c r="D403">
        <v>983.1264103177509</v>
      </c>
      <c r="E403">
        <v>786.0006942705647</v>
      </c>
      <c r="F403">
        <v>0.9582811295986176</v>
      </c>
      <c r="G403">
        <v>0.7402917146682739</v>
      </c>
      <c r="H403">
        <v>0.007794024401555505</v>
      </c>
      <c r="I403">
        <v>0.17130905389785767</v>
      </c>
      <c r="J403">
        <v>0.526776292882646</v>
      </c>
      <c r="L403">
        <v>8672.691495054512</v>
      </c>
      <c r="M403">
        <v>9.236113003710212</v>
      </c>
      <c r="N403">
        <v>8.515689896622957</v>
      </c>
      <c r="O403">
        <v>16560.161397694123</v>
      </c>
      <c r="P403">
        <v>10.061902884010108</v>
      </c>
      <c r="Q403">
        <v>9.428364555368871</v>
      </c>
      <c r="S403">
        <f t="shared" si="26"/>
        <v>842896.2981672412</v>
      </c>
      <c r="T403">
        <f t="shared" si="27"/>
        <v>926276.294139193</v>
      </c>
      <c r="V403">
        <f t="shared" si="24"/>
        <v>0</v>
      </c>
      <c r="W403">
        <f t="shared" si="25"/>
        <v>1</v>
      </c>
    </row>
    <row r="404" spans="1:23" ht="12.75">
      <c r="A404">
        <v>399</v>
      </c>
      <c r="B404">
        <v>342.17514419546876</v>
      </c>
      <c r="C404">
        <v>2682.5183307234283</v>
      </c>
      <c r="D404">
        <v>1118.4404137429447</v>
      </c>
      <c r="E404">
        <v>1351.0281681507731</v>
      </c>
      <c r="F404">
        <v>0.9441306591033936</v>
      </c>
      <c r="G404">
        <v>0.7467691898345947</v>
      </c>
      <c r="H404">
        <v>0.008146359334251516</v>
      </c>
      <c r="I404">
        <v>0.1633603572845459</v>
      </c>
      <c r="J404">
        <v>0.4743558358239845</v>
      </c>
      <c r="L404">
        <v>7301.791013520571</v>
      </c>
      <c r="M404">
        <v>9.226492557243857</v>
      </c>
      <c r="N404">
        <v>8.391611239534813</v>
      </c>
      <c r="O404">
        <v>16135.943119133926</v>
      </c>
      <c r="P404">
        <v>9.947186971480754</v>
      </c>
      <c r="Q404">
        <v>9.171602308129414</v>
      </c>
      <c r="S404">
        <f t="shared" si="26"/>
        <v>831859.3329399606</v>
      </c>
      <c r="T404">
        <f t="shared" si="27"/>
        <v>901024.2876938074</v>
      </c>
      <c r="V404">
        <f t="shared" si="24"/>
        <v>0</v>
      </c>
      <c r="W404">
        <f t="shared" si="25"/>
        <v>1</v>
      </c>
    </row>
    <row r="405" spans="1:23" ht="12.75">
      <c r="A405">
        <v>400</v>
      </c>
      <c r="B405">
        <v>320.26144221083734</v>
      </c>
      <c r="C405">
        <v>3993.908607647859</v>
      </c>
      <c r="D405">
        <v>1094.986922469806</v>
      </c>
      <c r="E405">
        <v>836.4922222149185</v>
      </c>
      <c r="F405">
        <v>0.9281617403030396</v>
      </c>
      <c r="G405">
        <v>0.7181552648544312</v>
      </c>
      <c r="H405">
        <v>0.011755205705143029</v>
      </c>
      <c r="I405">
        <v>0.20893096923828125</v>
      </c>
      <c r="J405">
        <v>0.48683674751916867</v>
      </c>
      <c r="L405">
        <v>9037.791275735268</v>
      </c>
      <c r="M405">
        <v>8.476797672862286</v>
      </c>
      <c r="N405">
        <v>7.522795811478456</v>
      </c>
      <c r="O405">
        <v>16531.824191731645</v>
      </c>
      <c r="P405">
        <v>9.387297699922597</v>
      </c>
      <c r="Q405">
        <v>8.46531972206493</v>
      </c>
      <c r="S405">
        <f t="shared" si="26"/>
        <v>743241.7898721104</v>
      </c>
      <c r="T405">
        <f t="shared" si="27"/>
        <v>830000.1480147613</v>
      </c>
      <c r="V405">
        <f t="shared" si="24"/>
        <v>0</v>
      </c>
      <c r="W405">
        <f t="shared" si="25"/>
        <v>1</v>
      </c>
    </row>
    <row r="406" spans="1:23" ht="12.75">
      <c r="A406">
        <v>401</v>
      </c>
      <c r="B406">
        <v>513.5654228387791</v>
      </c>
      <c r="C406">
        <v>3903.576215429679</v>
      </c>
      <c r="D406">
        <v>960.4796375771239</v>
      </c>
      <c r="E406">
        <v>1162.0503960248539</v>
      </c>
      <c r="F406">
        <v>0.9549421668052673</v>
      </c>
      <c r="G406">
        <v>0.8219425678253174</v>
      </c>
      <c r="H406">
        <v>0.006817086848378859</v>
      </c>
      <c r="I406">
        <v>0.16164687275886536</v>
      </c>
      <c r="J406">
        <v>0.40719594684674926</v>
      </c>
      <c r="L406">
        <v>10155.74453713392</v>
      </c>
      <c r="M406">
        <v>9.450841999513814</v>
      </c>
      <c r="N406">
        <v>8.827911747798767</v>
      </c>
      <c r="O406">
        <v>17579.405383674988</v>
      </c>
      <c r="P406">
        <v>10.010238120656878</v>
      </c>
      <c r="Q406">
        <v>9.41570624873481</v>
      </c>
      <c r="S406">
        <f t="shared" si="26"/>
        <v>872635.4302427428</v>
      </c>
      <c r="T406">
        <f t="shared" si="27"/>
        <v>923991.2194898061</v>
      </c>
      <c r="V406">
        <f t="shared" si="24"/>
        <v>0</v>
      </c>
      <c r="W406">
        <f t="shared" si="25"/>
        <v>1</v>
      </c>
    </row>
    <row r="407" spans="1:23" ht="12.75">
      <c r="A407">
        <v>402</v>
      </c>
      <c r="B407">
        <v>469.17180877826775</v>
      </c>
      <c r="C407">
        <v>2130.5509875589296</v>
      </c>
      <c r="D407">
        <v>899.1915892093837</v>
      </c>
      <c r="E407">
        <v>707.5133795223151</v>
      </c>
      <c r="F407">
        <v>0.9270042777061462</v>
      </c>
      <c r="G407">
        <v>0.6366181373596191</v>
      </c>
      <c r="H407">
        <v>0.009560654299989455</v>
      </c>
      <c r="I407">
        <v>0.17377138137817383</v>
      </c>
      <c r="J407">
        <v>0.5919271109079809</v>
      </c>
      <c r="L407">
        <v>7212.958358124863</v>
      </c>
      <c r="M407">
        <v>8.960463250756165</v>
      </c>
      <c r="N407">
        <v>7.81670070160833</v>
      </c>
      <c r="O407">
        <v>14577.210113040032</v>
      </c>
      <c r="P407">
        <v>9.99974133144194</v>
      </c>
      <c r="Q407">
        <v>8.976530839687385</v>
      </c>
      <c r="S407">
        <f t="shared" si="26"/>
        <v>774457.1118027081</v>
      </c>
      <c r="T407">
        <f t="shared" si="27"/>
        <v>883075.8738556984</v>
      </c>
      <c r="V407">
        <f t="shared" si="24"/>
        <v>0</v>
      </c>
      <c r="W407">
        <f t="shared" si="25"/>
        <v>1</v>
      </c>
    </row>
    <row r="408" spans="1:23" ht="12.75">
      <c r="A408">
        <v>403</v>
      </c>
      <c r="B408">
        <v>447.6042290135849</v>
      </c>
      <c r="C408">
        <v>2894.3112421727064</v>
      </c>
      <c r="D408">
        <v>1056.0403601410171</v>
      </c>
      <c r="E408">
        <v>777.0036691269265</v>
      </c>
      <c r="F408">
        <v>0.9173167943954468</v>
      </c>
      <c r="G408">
        <v>0.8538684844970703</v>
      </c>
      <c r="H408">
        <v>0.014406124428174715</v>
      </c>
      <c r="I408">
        <v>0.1618446409702301</v>
      </c>
      <c r="J408">
        <v>0.4669955636029298</v>
      </c>
      <c r="L408">
        <v>9214.547733902471</v>
      </c>
      <c r="M408">
        <v>8.498648085868588</v>
      </c>
      <c r="N408">
        <v>7.662505243770489</v>
      </c>
      <c r="O408">
        <v>16389.128070744926</v>
      </c>
      <c r="P408">
        <v>9.307766731368318</v>
      </c>
      <c r="Q408">
        <v>8.438022388121581</v>
      </c>
      <c r="S408">
        <f t="shared" si="26"/>
        <v>757035.9766431464</v>
      </c>
      <c r="T408">
        <f t="shared" si="27"/>
        <v>827413.1107414132</v>
      </c>
      <c r="V408">
        <f t="shared" si="24"/>
        <v>0</v>
      </c>
      <c r="W408">
        <f t="shared" si="25"/>
        <v>1</v>
      </c>
    </row>
    <row r="409" spans="1:23" ht="12.75">
      <c r="A409">
        <v>404</v>
      </c>
      <c r="B409">
        <v>387.9155218515085</v>
      </c>
      <c r="C409">
        <v>2438.310041122463</v>
      </c>
      <c r="D409">
        <v>957.8179487767643</v>
      </c>
      <c r="E409">
        <v>1263.9338408944827</v>
      </c>
      <c r="F409">
        <v>0.9436358213424683</v>
      </c>
      <c r="G409">
        <v>0.5912380218505859</v>
      </c>
      <c r="H409">
        <v>0.01214024076957919</v>
      </c>
      <c r="I409">
        <v>0.14039164781570435</v>
      </c>
      <c r="J409">
        <v>0.4491127416817518</v>
      </c>
      <c r="L409">
        <v>8198.812286841165</v>
      </c>
      <c r="M409">
        <v>8.895722139347543</v>
      </c>
      <c r="N409">
        <v>7.643283905031904</v>
      </c>
      <c r="O409">
        <v>14932.083202147984</v>
      </c>
      <c r="P409">
        <v>9.596060051020908</v>
      </c>
      <c r="Q409">
        <v>8.495148619567018</v>
      </c>
      <c r="S409">
        <f t="shared" si="26"/>
        <v>756129.5782163491</v>
      </c>
      <c r="T409">
        <f t="shared" si="27"/>
        <v>834582.7787545539</v>
      </c>
      <c r="V409">
        <f t="shared" si="24"/>
        <v>0</v>
      </c>
      <c r="W409">
        <f t="shared" si="25"/>
        <v>1</v>
      </c>
    </row>
    <row r="410" spans="1:23" ht="12.75">
      <c r="A410">
        <v>405</v>
      </c>
      <c r="B410">
        <v>557.9698857391545</v>
      </c>
      <c r="C410">
        <v>3372.7119721792697</v>
      </c>
      <c r="D410">
        <v>922.5567668853016</v>
      </c>
      <c r="E410">
        <v>1212.8397754268854</v>
      </c>
      <c r="F410">
        <v>0.9421969056129456</v>
      </c>
      <c r="G410">
        <v>0.8556082248687744</v>
      </c>
      <c r="H410">
        <v>0.012977957053853743</v>
      </c>
      <c r="I410">
        <v>0.14106085896492004</v>
      </c>
      <c r="J410">
        <v>0.4293864163017851</v>
      </c>
      <c r="L410">
        <v>11441.948194352659</v>
      </c>
      <c r="M410">
        <v>8.807042837677168</v>
      </c>
      <c r="N410">
        <v>8.108660504391066</v>
      </c>
      <c r="O410">
        <v>17490.673318898025</v>
      </c>
      <c r="P410">
        <v>9.478581322588466</v>
      </c>
      <c r="Q410">
        <v>8.785595006613862</v>
      </c>
      <c r="S410">
        <f t="shared" si="26"/>
        <v>799424.102244754</v>
      </c>
      <c r="T410">
        <f t="shared" si="27"/>
        <v>861068.8273424881</v>
      </c>
      <c r="V410">
        <f t="shared" si="24"/>
        <v>0</v>
      </c>
      <c r="W410">
        <f t="shared" si="25"/>
        <v>1</v>
      </c>
    </row>
    <row r="411" spans="1:23" ht="12.75">
      <c r="A411">
        <v>406</v>
      </c>
      <c r="B411">
        <v>394.4950745591675</v>
      </c>
      <c r="C411">
        <v>2827.8710593003298</v>
      </c>
      <c r="D411">
        <v>1017.136972484645</v>
      </c>
      <c r="E411">
        <v>713.2259569414875</v>
      </c>
      <c r="F411">
        <v>0.9716298878192902</v>
      </c>
      <c r="G411">
        <v>0.7898014783859253</v>
      </c>
      <c r="H411">
        <v>0.009853738159974682</v>
      </c>
      <c r="I411">
        <v>0.14867031574249268</v>
      </c>
      <c r="J411">
        <v>0.4897045149655061</v>
      </c>
      <c r="L411">
        <v>8353.51563453492</v>
      </c>
      <c r="M411">
        <v>9.088053717213882</v>
      </c>
      <c r="N411">
        <v>8.488800382293402</v>
      </c>
      <c r="O411">
        <v>15887.939984300096</v>
      </c>
      <c r="P411">
        <v>9.851168000023051</v>
      </c>
      <c r="Q411">
        <v>9.33498282109113</v>
      </c>
      <c r="S411">
        <f t="shared" si="26"/>
        <v>840526.5225948053</v>
      </c>
      <c r="T411">
        <f t="shared" si="27"/>
        <v>917610.3421248129</v>
      </c>
      <c r="V411">
        <f t="shared" si="24"/>
        <v>0</v>
      </c>
      <c r="W411">
        <f t="shared" si="25"/>
        <v>1</v>
      </c>
    </row>
    <row r="412" spans="1:23" ht="12.75">
      <c r="A412">
        <v>407</v>
      </c>
      <c r="B412">
        <v>527.5635351663259</v>
      </c>
      <c r="C412">
        <v>1897.7781034628524</v>
      </c>
      <c r="D412">
        <v>854.3274711481642</v>
      </c>
      <c r="E412">
        <v>641.2355274578356</v>
      </c>
      <c r="F412">
        <v>0.9422769546508789</v>
      </c>
      <c r="G412">
        <v>0.7966279983520508</v>
      </c>
      <c r="H412">
        <v>0.01248775817080921</v>
      </c>
      <c r="I412">
        <v>0.16857695579528809</v>
      </c>
      <c r="J412">
        <v>0.42102788291395343</v>
      </c>
      <c r="L412">
        <v>7419.549698011876</v>
      </c>
      <c r="M412">
        <v>8.639505087247953</v>
      </c>
      <c r="N412">
        <v>7.858864684323598</v>
      </c>
      <c r="O412">
        <v>13842.524945504496</v>
      </c>
      <c r="P412">
        <v>9.343348025334778</v>
      </c>
      <c r="Q412">
        <v>8.586701312974316</v>
      </c>
      <c r="S412">
        <f t="shared" si="26"/>
        <v>778466.918734348</v>
      </c>
      <c r="T412">
        <f t="shared" si="27"/>
        <v>844827.6063519272</v>
      </c>
      <c r="V412">
        <f t="shared" si="24"/>
        <v>0</v>
      </c>
      <c r="W412">
        <f t="shared" si="25"/>
        <v>1</v>
      </c>
    </row>
    <row r="413" spans="1:23" ht="12.75">
      <c r="A413">
        <v>408</v>
      </c>
      <c r="B413">
        <v>530.6703801588342</v>
      </c>
      <c r="C413">
        <v>2319.3682683203924</v>
      </c>
      <c r="D413">
        <v>934.137948078004</v>
      </c>
      <c r="E413">
        <v>767.5685471074671</v>
      </c>
      <c r="F413">
        <v>0.9475642740726471</v>
      </c>
      <c r="G413">
        <v>0.8363204002380371</v>
      </c>
      <c r="H413">
        <v>0.008056549095743975</v>
      </c>
      <c r="I413">
        <v>0.16268408298492432</v>
      </c>
      <c r="J413">
        <v>0.6503916273019106</v>
      </c>
      <c r="L413">
        <v>7992.599085405266</v>
      </c>
      <c r="M413">
        <v>9.244160124759283</v>
      </c>
      <c r="N413">
        <v>8.579975662731265</v>
      </c>
      <c r="O413">
        <v>15938.178714906902</v>
      </c>
      <c r="P413">
        <v>10.322552333200074</v>
      </c>
      <c r="Q413">
        <v>9.688416673373167</v>
      </c>
      <c r="S413">
        <f t="shared" si="26"/>
        <v>850004.9671877213</v>
      </c>
      <c r="T413">
        <f t="shared" si="27"/>
        <v>952903.4886224098</v>
      </c>
      <c r="V413">
        <f t="shared" si="24"/>
        <v>0</v>
      </c>
      <c r="W413">
        <f t="shared" si="25"/>
        <v>1</v>
      </c>
    </row>
    <row r="414" spans="1:23" ht="12.75">
      <c r="A414">
        <v>409</v>
      </c>
      <c r="B414">
        <v>756.384148621139</v>
      </c>
      <c r="C414">
        <v>3347.2496991621056</v>
      </c>
      <c r="D414">
        <v>1074.9926569624563</v>
      </c>
      <c r="E414">
        <v>925.8752126596978</v>
      </c>
      <c r="F414">
        <v>0.9851502180099487</v>
      </c>
      <c r="G414">
        <v>0.7042933702468872</v>
      </c>
      <c r="H414">
        <v>0.00861800073728329</v>
      </c>
      <c r="I414">
        <v>0.12905573844909668</v>
      </c>
      <c r="J414">
        <v>0.44670249896971265</v>
      </c>
      <c r="L414">
        <v>12262.621185785467</v>
      </c>
      <c r="M414">
        <v>9.394287499531206</v>
      </c>
      <c r="N414">
        <v>8.72040443084406</v>
      </c>
      <c r="O414">
        <v>20544.568836686612</v>
      </c>
      <c r="P414">
        <v>10.004321782327754</v>
      </c>
      <c r="Q414">
        <v>9.474001744555277</v>
      </c>
      <c r="S414">
        <f t="shared" si="26"/>
        <v>859777.8218986205</v>
      </c>
      <c r="T414">
        <f t="shared" si="27"/>
        <v>926855.605618841</v>
      </c>
      <c r="V414">
        <f t="shared" si="24"/>
        <v>0</v>
      </c>
      <c r="W414">
        <f t="shared" si="25"/>
        <v>1</v>
      </c>
    </row>
    <row r="415" spans="1:23" ht="12.75">
      <c r="A415">
        <v>410</v>
      </c>
      <c r="B415">
        <v>431.67958102237435</v>
      </c>
      <c r="C415">
        <v>3086.4021005480163</v>
      </c>
      <c r="D415">
        <v>1107.3141675247407</v>
      </c>
      <c r="E415">
        <v>1218.4656717975295</v>
      </c>
      <c r="F415">
        <v>0.9376452565193176</v>
      </c>
      <c r="G415">
        <v>0.562042236328125</v>
      </c>
      <c r="H415">
        <v>0.008768604042124747</v>
      </c>
      <c r="I415">
        <v>0.138094961643219</v>
      </c>
      <c r="J415">
        <v>0.4001843158221364</v>
      </c>
      <c r="L415">
        <v>9239.53832154879</v>
      </c>
      <c r="M415">
        <v>9.305535921666868</v>
      </c>
      <c r="N415">
        <v>8.030425567586368</v>
      </c>
      <c r="O415">
        <v>17566.8131108603</v>
      </c>
      <c r="P415">
        <v>9.860702039209416</v>
      </c>
      <c r="Q415">
        <v>8.722335898580624</v>
      </c>
      <c r="S415">
        <f t="shared" si="26"/>
        <v>793803.018437088</v>
      </c>
      <c r="T415">
        <f t="shared" si="27"/>
        <v>854666.7767472022</v>
      </c>
      <c r="V415">
        <f t="shared" si="24"/>
        <v>0</v>
      </c>
      <c r="W415">
        <f t="shared" si="25"/>
        <v>1</v>
      </c>
    </row>
    <row r="416" spans="1:23" ht="12.75">
      <c r="A416">
        <v>411</v>
      </c>
      <c r="B416">
        <v>552.8126654376101</v>
      </c>
      <c r="C416">
        <v>2786.4544913975833</v>
      </c>
      <c r="D416">
        <v>920.5788691737519</v>
      </c>
      <c r="E416">
        <v>918.3453145684689</v>
      </c>
      <c r="F416">
        <v>0.9173188209533691</v>
      </c>
      <c r="G416">
        <v>0.7059018611907959</v>
      </c>
      <c r="H416">
        <v>0.011432742449294762</v>
      </c>
      <c r="I416">
        <v>0.16951662302017212</v>
      </c>
      <c r="J416">
        <v>0.5550270665438539</v>
      </c>
      <c r="L416">
        <v>9276.076904990217</v>
      </c>
      <c r="M416">
        <v>8.751071069926699</v>
      </c>
      <c r="N416">
        <v>7.634795872184064</v>
      </c>
      <c r="O416">
        <v>16140.74474005316</v>
      </c>
      <c r="P416">
        <v>9.74338618789915</v>
      </c>
      <c r="Q416">
        <v>8.68086153384749</v>
      </c>
      <c r="S416">
        <f t="shared" si="26"/>
        <v>754203.5103134161</v>
      </c>
      <c r="T416">
        <f t="shared" si="27"/>
        <v>851945.4086446959</v>
      </c>
      <c r="V416">
        <f t="shared" si="24"/>
        <v>0</v>
      </c>
      <c r="W416">
        <f t="shared" si="25"/>
        <v>1</v>
      </c>
    </row>
    <row r="417" spans="1:23" ht="12.75">
      <c r="A417">
        <v>412</v>
      </c>
      <c r="B417">
        <v>271.6088592079327</v>
      </c>
      <c r="C417">
        <v>2289.253216795695</v>
      </c>
      <c r="D417">
        <v>934.6611747130951</v>
      </c>
      <c r="E417">
        <v>1644.3126992657403</v>
      </c>
      <c r="F417">
        <v>0.9252692461013794</v>
      </c>
      <c r="G417">
        <v>0.6379449367523193</v>
      </c>
      <c r="H417">
        <v>0.010414203649179443</v>
      </c>
      <c r="I417">
        <v>0.1500183343887329</v>
      </c>
      <c r="J417">
        <v>0.5087830561652867</v>
      </c>
      <c r="L417">
        <v>6786.983990941658</v>
      </c>
      <c r="M417">
        <v>9.009537066447722</v>
      </c>
      <c r="N417">
        <v>7.785547142879555</v>
      </c>
      <c r="O417">
        <v>13594.587486665205</v>
      </c>
      <c r="P417">
        <v>9.826987512231453</v>
      </c>
      <c r="Q417">
        <v>8.716488477823146</v>
      </c>
      <c r="S417">
        <f t="shared" si="26"/>
        <v>771767.7302970138</v>
      </c>
      <c r="T417">
        <f t="shared" si="27"/>
        <v>858054.2602956494</v>
      </c>
      <c r="V417">
        <f t="shared" si="24"/>
        <v>0</v>
      </c>
      <c r="W417">
        <f t="shared" si="25"/>
        <v>1</v>
      </c>
    </row>
    <row r="418" spans="1:23" ht="12.75">
      <c r="A418">
        <v>413</v>
      </c>
      <c r="B418">
        <v>740.3236128441708</v>
      </c>
      <c r="C418">
        <v>2876.6398709407486</v>
      </c>
      <c r="D418">
        <v>951.4109726664067</v>
      </c>
      <c r="E418">
        <v>760.720476280193</v>
      </c>
      <c r="F418">
        <v>0.9335028529167175</v>
      </c>
      <c r="G418">
        <v>0.6604623794555664</v>
      </c>
      <c r="H418">
        <v>0.009305551744095704</v>
      </c>
      <c r="I418">
        <v>0.18059945106506348</v>
      </c>
      <c r="J418">
        <v>0.4056477050614932</v>
      </c>
      <c r="L418">
        <v>10325.815768110338</v>
      </c>
      <c r="M418">
        <v>8.95630203547882</v>
      </c>
      <c r="N418">
        <v>7.916984105607956</v>
      </c>
      <c r="O418">
        <v>17872.475556556146</v>
      </c>
      <c r="P418">
        <v>9.60324053645398</v>
      </c>
      <c r="Q418">
        <v>8.628828453127408</v>
      </c>
      <c r="S418">
        <f t="shared" si="26"/>
        <v>781372.5947926854</v>
      </c>
      <c r="T418">
        <f t="shared" si="27"/>
        <v>845010.3697561846</v>
      </c>
      <c r="V418">
        <f t="shared" si="24"/>
        <v>0</v>
      </c>
      <c r="W418">
        <f t="shared" si="25"/>
        <v>1</v>
      </c>
    </row>
    <row r="419" spans="1:23" ht="12.75">
      <c r="A419">
        <v>414</v>
      </c>
      <c r="B419">
        <v>477.32386545983354</v>
      </c>
      <c r="C419">
        <v>3455.704766783814</v>
      </c>
      <c r="D419">
        <v>957.1838668779662</v>
      </c>
      <c r="E419">
        <v>1068.571822401127</v>
      </c>
      <c r="F419">
        <v>0.9584984183311462</v>
      </c>
      <c r="G419">
        <v>0.8373202085494995</v>
      </c>
      <c r="H419">
        <v>0.010863389115296416</v>
      </c>
      <c r="I419">
        <v>0.12758156657218933</v>
      </c>
      <c r="J419">
        <v>0.3988457757717654</v>
      </c>
      <c r="L419">
        <v>11025.23988836281</v>
      </c>
      <c r="M419">
        <v>9.141620703081442</v>
      </c>
      <c r="N419">
        <v>8.503053716927017</v>
      </c>
      <c r="O419">
        <v>17483.074388231544</v>
      </c>
      <c r="P419">
        <v>9.704622147642931</v>
      </c>
      <c r="Q419">
        <v>9.10181988244551</v>
      </c>
      <c r="S419">
        <f t="shared" si="26"/>
        <v>839280.1318043389</v>
      </c>
      <c r="T419">
        <f t="shared" si="27"/>
        <v>892698.9138563195</v>
      </c>
      <c r="V419">
        <f t="shared" si="24"/>
        <v>0</v>
      </c>
      <c r="W419">
        <f t="shared" si="25"/>
        <v>1</v>
      </c>
    </row>
    <row r="420" spans="1:23" ht="12.75">
      <c r="A420">
        <v>415</v>
      </c>
      <c r="B420">
        <v>502.81428590253654</v>
      </c>
      <c r="C420">
        <v>3757.6771680471657</v>
      </c>
      <c r="D420">
        <v>894.0127437828012</v>
      </c>
      <c r="E420">
        <v>1104.2200680592246</v>
      </c>
      <c r="F420">
        <v>0.9572761654853821</v>
      </c>
      <c r="G420">
        <v>0.6162219047546387</v>
      </c>
      <c r="H420">
        <v>0.011336403492079273</v>
      </c>
      <c r="I420">
        <v>0.11417150497436523</v>
      </c>
      <c r="J420">
        <v>0.5997213150802811</v>
      </c>
      <c r="L420">
        <v>12446.500606546691</v>
      </c>
      <c r="M420">
        <v>9.221564664480558</v>
      </c>
      <c r="N420">
        <v>8.039767873958054</v>
      </c>
      <c r="O420">
        <v>17636.75073731141</v>
      </c>
      <c r="P420">
        <v>10.133111583116257</v>
      </c>
      <c r="Q420">
        <v>9.222592606524621</v>
      </c>
      <c r="S420">
        <f t="shared" si="26"/>
        <v>791530.2867892587</v>
      </c>
      <c r="T420">
        <f t="shared" si="27"/>
        <v>904622.5099151507</v>
      </c>
      <c r="V420">
        <f t="shared" si="24"/>
        <v>0</v>
      </c>
      <c r="W420">
        <f t="shared" si="25"/>
        <v>1</v>
      </c>
    </row>
    <row r="421" spans="1:23" ht="12.75">
      <c r="A421">
        <v>416</v>
      </c>
      <c r="B421">
        <v>422.3432417909386</v>
      </c>
      <c r="C421">
        <v>2795.0546971910007</v>
      </c>
      <c r="D421">
        <v>932.2538647957672</v>
      </c>
      <c r="E421">
        <v>1347.406410129341</v>
      </c>
      <c r="F421">
        <v>0.9687970578670502</v>
      </c>
      <c r="G421">
        <v>0.7170188426971436</v>
      </c>
      <c r="H421">
        <v>0.009970017929403167</v>
      </c>
      <c r="I421">
        <v>0.15289628505706787</v>
      </c>
      <c r="J421">
        <v>0.5906806083946445</v>
      </c>
      <c r="L421">
        <v>8609.62322155732</v>
      </c>
      <c r="M421">
        <v>9.043110764653205</v>
      </c>
      <c r="N421">
        <v>8.293227381249391</v>
      </c>
      <c r="O421">
        <v>15440.39158173999</v>
      </c>
      <c r="P421">
        <v>10.035955493160362</v>
      </c>
      <c r="Q421">
        <v>9.440557519841306</v>
      </c>
      <c r="S421">
        <f t="shared" si="26"/>
        <v>820713.1149033818</v>
      </c>
      <c r="T421">
        <f t="shared" si="27"/>
        <v>928615.3604023906</v>
      </c>
      <c r="V421">
        <f t="shared" si="24"/>
        <v>0</v>
      </c>
      <c r="W421">
        <f t="shared" si="25"/>
        <v>1</v>
      </c>
    </row>
    <row r="422" spans="1:23" ht="12.75">
      <c r="A422">
        <v>417</v>
      </c>
      <c r="B422">
        <v>455.7639492522251</v>
      </c>
      <c r="C422">
        <v>2788.6763802381083</v>
      </c>
      <c r="D422">
        <v>1044.797992511537</v>
      </c>
      <c r="E422">
        <v>773.303292506414</v>
      </c>
      <c r="F422">
        <v>0.9407261610031128</v>
      </c>
      <c r="G422">
        <v>0.7244323492050171</v>
      </c>
      <c r="H422">
        <v>0.01303517146594316</v>
      </c>
      <c r="I422">
        <v>0.1635652780532837</v>
      </c>
      <c r="J422">
        <v>0.5268868299769011</v>
      </c>
      <c r="L422">
        <v>8865.049314697104</v>
      </c>
      <c r="M422">
        <v>8.618657144283343</v>
      </c>
      <c r="N422">
        <v>7.673609760727351</v>
      </c>
      <c r="O422">
        <v>16308.712784335794</v>
      </c>
      <c r="P422">
        <v>9.55683275374159</v>
      </c>
      <c r="Q422">
        <v>8.68943908047018</v>
      </c>
      <c r="S422">
        <f t="shared" si="26"/>
        <v>758495.926758038</v>
      </c>
      <c r="T422">
        <f t="shared" si="27"/>
        <v>852635.1952626822</v>
      </c>
      <c r="V422">
        <f t="shared" si="24"/>
        <v>0</v>
      </c>
      <c r="W422">
        <f t="shared" si="25"/>
        <v>1</v>
      </c>
    </row>
    <row r="423" spans="1:23" ht="12.75">
      <c r="A423">
        <v>418</v>
      </c>
      <c r="B423">
        <v>635.5729907806451</v>
      </c>
      <c r="C423">
        <v>3629.5980034607746</v>
      </c>
      <c r="D423">
        <v>1113.8421671400056</v>
      </c>
      <c r="E423">
        <v>1508.0143910201045</v>
      </c>
      <c r="F423">
        <v>0.9524154663085938</v>
      </c>
      <c r="G423">
        <v>0.9217662811279297</v>
      </c>
      <c r="H423">
        <v>0.009578600887117346</v>
      </c>
      <c r="I423">
        <v>0.14076724648475647</v>
      </c>
      <c r="J423">
        <v>0.4967227828000538</v>
      </c>
      <c r="L423">
        <v>11962.776747231559</v>
      </c>
      <c r="M423">
        <v>9.181233956020352</v>
      </c>
      <c r="N423">
        <v>8.685776854475893</v>
      </c>
      <c r="O423">
        <v>20110.420903088107</v>
      </c>
      <c r="P423">
        <v>9.932380283037999</v>
      </c>
      <c r="Q423">
        <v>9.419698264788622</v>
      </c>
      <c r="S423">
        <f t="shared" si="26"/>
        <v>856614.9087003578</v>
      </c>
      <c r="T423">
        <f t="shared" si="27"/>
        <v>921859.4055757741</v>
      </c>
      <c r="V423">
        <f t="shared" si="24"/>
        <v>0</v>
      </c>
      <c r="W423">
        <f t="shared" si="25"/>
        <v>1</v>
      </c>
    </row>
    <row r="424" spans="1:23" ht="12.75">
      <c r="A424">
        <v>419</v>
      </c>
      <c r="B424">
        <v>402.7600970466541</v>
      </c>
      <c r="C424">
        <v>3394.9569612628657</v>
      </c>
      <c r="D424">
        <v>885.3782416930328</v>
      </c>
      <c r="E424">
        <v>762.3292636302081</v>
      </c>
      <c r="F424">
        <v>0.975089967250824</v>
      </c>
      <c r="G424">
        <v>0.7654025554656982</v>
      </c>
      <c r="H424">
        <v>0.0072174861458752905</v>
      </c>
      <c r="I424">
        <v>0.12594163417816162</v>
      </c>
      <c r="J424">
        <v>0.46179358747093</v>
      </c>
      <c r="L424">
        <v>9295.952606674724</v>
      </c>
      <c r="M424">
        <v>9.611408998514248</v>
      </c>
      <c r="N424">
        <v>9.003643553939419</v>
      </c>
      <c r="O424">
        <v>15790.563264748032</v>
      </c>
      <c r="P424">
        <v>10.200426478921694</v>
      </c>
      <c r="Q424">
        <v>9.693984258273325</v>
      </c>
      <c r="S424">
        <f t="shared" si="26"/>
        <v>891068.4027872671</v>
      </c>
      <c r="T424">
        <f t="shared" si="27"/>
        <v>953607.8625625845</v>
      </c>
      <c r="V424">
        <f t="shared" si="24"/>
        <v>0</v>
      </c>
      <c r="W424">
        <f t="shared" si="25"/>
        <v>1</v>
      </c>
    </row>
    <row r="425" spans="1:23" ht="12.75">
      <c r="A425">
        <v>420</v>
      </c>
      <c r="B425">
        <v>464.42337827367976</v>
      </c>
      <c r="C425">
        <v>2484.2393612626083</v>
      </c>
      <c r="D425">
        <v>929.3795050855892</v>
      </c>
      <c r="E425">
        <v>674.0459323591763</v>
      </c>
      <c r="F425">
        <v>0.9701164066791534</v>
      </c>
      <c r="G425">
        <v>0.8857603073120117</v>
      </c>
      <c r="H425">
        <v>0.011275559471770709</v>
      </c>
      <c r="I425">
        <v>0.14602500200271606</v>
      </c>
      <c r="J425">
        <v>0.6346111768478779</v>
      </c>
      <c r="L425">
        <v>8426.678842331368</v>
      </c>
      <c r="M425">
        <v>8.940991003317768</v>
      </c>
      <c r="N425">
        <v>8.503585070323453</v>
      </c>
      <c r="O425">
        <v>15392.51380552694</v>
      </c>
      <c r="P425">
        <v>10.056314131765372</v>
      </c>
      <c r="Q425">
        <v>9.658161372154046</v>
      </c>
      <c r="S425">
        <f t="shared" si="26"/>
        <v>841931.8281900139</v>
      </c>
      <c r="T425">
        <f t="shared" si="27"/>
        <v>950423.6234098778</v>
      </c>
      <c r="V425">
        <f t="shared" si="24"/>
        <v>0</v>
      </c>
      <c r="W425">
        <f t="shared" si="25"/>
        <v>1</v>
      </c>
    </row>
    <row r="426" spans="1:23" ht="12.75">
      <c r="A426">
        <v>421</v>
      </c>
      <c r="B426">
        <v>526.4384952559442</v>
      </c>
      <c r="C426">
        <v>2103.297450774381</v>
      </c>
      <c r="D426">
        <v>916.2778625876949</v>
      </c>
      <c r="E426">
        <v>1357.5102862106291</v>
      </c>
      <c r="F426">
        <v>0.9225454330444336</v>
      </c>
      <c r="G426">
        <v>0.7378284931182861</v>
      </c>
      <c r="H426">
        <v>0.010442571639464885</v>
      </c>
      <c r="I426">
        <v>0.09656548500061035</v>
      </c>
      <c r="J426">
        <v>0.5187339123592178</v>
      </c>
      <c r="L426">
        <v>9117.237867971515</v>
      </c>
      <c r="M426">
        <v>9.497742645524754</v>
      </c>
      <c r="N426">
        <v>8.316811572699736</v>
      </c>
      <c r="O426">
        <v>15943.273485339432</v>
      </c>
      <c r="P426">
        <v>10.164896135201115</v>
      </c>
      <c r="Q426">
        <v>9.079338827528481</v>
      </c>
      <c r="S426">
        <f t="shared" si="26"/>
        <v>822563.9194020021</v>
      </c>
      <c r="T426">
        <f t="shared" si="27"/>
        <v>891990.6092675086</v>
      </c>
      <c r="V426">
        <f t="shared" si="24"/>
        <v>0</v>
      </c>
      <c r="W426">
        <f t="shared" si="25"/>
        <v>1</v>
      </c>
    </row>
    <row r="427" spans="1:23" ht="12.75">
      <c r="A427">
        <v>422</v>
      </c>
      <c r="B427">
        <v>426.55518411280195</v>
      </c>
      <c r="C427">
        <v>2172.304673041931</v>
      </c>
      <c r="D427">
        <v>814.9686252118963</v>
      </c>
      <c r="E427">
        <v>664.8940019810818</v>
      </c>
      <c r="F427">
        <v>0.9742713570594788</v>
      </c>
      <c r="G427">
        <v>0.4768218994140625</v>
      </c>
      <c r="H427">
        <v>0.016050156840187194</v>
      </c>
      <c r="I427">
        <v>0.1229206919670105</v>
      </c>
      <c r="J427">
        <v>0.4742580195505132</v>
      </c>
      <c r="L427">
        <v>8412.963665604304</v>
      </c>
      <c r="M427">
        <v>8.728479368682322</v>
      </c>
      <c r="N427">
        <v>7.227322793827234</v>
      </c>
      <c r="O427">
        <v>13708.599658124076</v>
      </c>
      <c r="P427">
        <v>9.466690732110932</v>
      </c>
      <c r="Q427">
        <v>8.262393149928421</v>
      </c>
      <c r="S427">
        <f t="shared" si="26"/>
        <v>714319.315717119</v>
      </c>
      <c r="T427">
        <f t="shared" si="27"/>
        <v>812530.7153347181</v>
      </c>
      <c r="V427">
        <f t="shared" si="24"/>
        <v>0</v>
      </c>
      <c r="W427">
        <f t="shared" si="25"/>
        <v>1</v>
      </c>
    </row>
    <row r="428" spans="1:23" ht="12.75">
      <c r="A428">
        <v>423</v>
      </c>
      <c r="B428">
        <v>382.7479817901358</v>
      </c>
      <c r="C428">
        <v>2772.6123757536325</v>
      </c>
      <c r="D428">
        <v>1088.5270750269337</v>
      </c>
      <c r="E428">
        <v>784.9745808000444</v>
      </c>
      <c r="F428">
        <v>0.8686819076538086</v>
      </c>
      <c r="G428">
        <v>0.5711555480957031</v>
      </c>
      <c r="H428">
        <v>0.017695839845556307</v>
      </c>
      <c r="I428">
        <v>0.16417986154556274</v>
      </c>
      <c r="J428">
        <v>0.5363726722317788</v>
      </c>
      <c r="L428">
        <v>8810.036050787132</v>
      </c>
      <c r="M428">
        <v>8.203452559864296</v>
      </c>
      <c r="N428">
        <v>6.456400603767476</v>
      </c>
      <c r="O428">
        <v>15870.696567467005</v>
      </c>
      <c r="P428">
        <v>9.212874433430626</v>
      </c>
      <c r="Q428">
        <v>7.521256649166492</v>
      </c>
      <c r="S428">
        <f t="shared" si="26"/>
        <v>636830.0243259605</v>
      </c>
      <c r="T428">
        <f t="shared" si="27"/>
        <v>736254.9683491823</v>
      </c>
      <c r="V428">
        <f t="shared" si="24"/>
        <v>0</v>
      </c>
      <c r="W428">
        <f t="shared" si="25"/>
        <v>1</v>
      </c>
    </row>
    <row r="429" spans="1:23" ht="12.75">
      <c r="A429">
        <v>424</v>
      </c>
      <c r="B429">
        <v>597.023848437334</v>
      </c>
      <c r="C429">
        <v>3341.1818501226035</v>
      </c>
      <c r="D429">
        <v>981.8288907416588</v>
      </c>
      <c r="E429">
        <v>1064.4601445663848</v>
      </c>
      <c r="F429">
        <v>0.8647136688232422</v>
      </c>
      <c r="G429">
        <v>0.7346605062484741</v>
      </c>
      <c r="H429">
        <v>0.009484896801506904</v>
      </c>
      <c r="I429">
        <v>0.19224607944488525</v>
      </c>
      <c r="J429">
        <v>0.4318744801377158</v>
      </c>
      <c r="L429">
        <v>9941.164793807688</v>
      </c>
      <c r="M429">
        <v>8.866936297349747</v>
      </c>
      <c r="N429">
        <v>7.462393289505524</v>
      </c>
      <c r="O429">
        <v>17426.802555921215</v>
      </c>
      <c r="P429">
        <v>9.58665477083368</v>
      </c>
      <c r="Q429">
        <v>8.138241179297706</v>
      </c>
      <c r="S429">
        <f t="shared" si="26"/>
        <v>736298.1641567447</v>
      </c>
      <c r="T429">
        <f t="shared" si="27"/>
        <v>796397.3153738494</v>
      </c>
      <c r="V429">
        <f t="shared" si="24"/>
        <v>0</v>
      </c>
      <c r="W429">
        <f t="shared" si="25"/>
        <v>1</v>
      </c>
    </row>
    <row r="430" spans="1:23" ht="12.75">
      <c r="A430">
        <v>425</v>
      </c>
      <c r="B430">
        <v>920.557524986119</v>
      </c>
      <c r="C430">
        <v>2572.052628711929</v>
      </c>
      <c r="D430">
        <v>863.0494313063623</v>
      </c>
      <c r="E430">
        <v>968.937016290361</v>
      </c>
      <c r="F430">
        <v>0.9330756068229675</v>
      </c>
      <c r="G430">
        <v>0.7064026594161987</v>
      </c>
      <c r="H430">
        <v>0.013758190812344183</v>
      </c>
      <c r="I430">
        <v>0.13398534059524536</v>
      </c>
      <c r="J430">
        <v>0.43766826802188713</v>
      </c>
      <c r="L430">
        <v>12206.724292419714</v>
      </c>
      <c r="M430">
        <v>8.79980152932941</v>
      </c>
      <c r="N430">
        <v>7.688391153461426</v>
      </c>
      <c r="O430">
        <v>18524.912722793124</v>
      </c>
      <c r="P430">
        <v>9.47800724889831</v>
      </c>
      <c r="Q430">
        <v>8.443834808691896</v>
      </c>
      <c r="S430">
        <f t="shared" si="26"/>
        <v>756632.3910537228</v>
      </c>
      <c r="T430">
        <f t="shared" si="27"/>
        <v>825858.5681463964</v>
      </c>
      <c r="V430">
        <f t="shared" si="24"/>
        <v>0</v>
      </c>
      <c r="W430">
        <f t="shared" si="25"/>
        <v>1</v>
      </c>
    </row>
    <row r="431" spans="1:23" ht="12.75">
      <c r="A431">
        <v>426</v>
      </c>
      <c r="B431">
        <v>474.9104318836555</v>
      </c>
      <c r="C431">
        <v>2463.4527868249716</v>
      </c>
      <c r="D431">
        <v>920.3168505349984</v>
      </c>
      <c r="E431">
        <v>871.9300812382078</v>
      </c>
      <c r="F431">
        <v>0.9359886646270752</v>
      </c>
      <c r="G431">
        <v>0.8267436027526855</v>
      </c>
      <c r="H431">
        <v>0.011706909833577006</v>
      </c>
      <c r="I431">
        <v>0.18307280540466309</v>
      </c>
      <c r="J431">
        <v>0.5532522842177516</v>
      </c>
      <c r="L431">
        <v>7940.7339389405115</v>
      </c>
      <c r="M431">
        <v>8.631019965737389</v>
      </c>
      <c r="N431">
        <v>7.88316364423119</v>
      </c>
      <c r="O431">
        <v>14921.618574653052</v>
      </c>
      <c r="P431">
        <v>9.656782428085457</v>
      </c>
      <c r="Q431">
        <v>8.909787843432648</v>
      </c>
      <c r="S431">
        <f t="shared" si="26"/>
        <v>780375.6304841784</v>
      </c>
      <c r="T431">
        <f t="shared" si="27"/>
        <v>876057.1657686117</v>
      </c>
      <c r="V431">
        <f t="shared" si="24"/>
        <v>0</v>
      </c>
      <c r="W431">
        <f t="shared" si="25"/>
        <v>1</v>
      </c>
    </row>
    <row r="432" spans="1:23" ht="12.75">
      <c r="A432">
        <v>427</v>
      </c>
      <c r="B432">
        <v>484.6149012666308</v>
      </c>
      <c r="C432">
        <v>3305.3859681330614</v>
      </c>
      <c r="D432">
        <v>887.6014749198544</v>
      </c>
      <c r="E432">
        <v>919.1280433920385</v>
      </c>
      <c r="F432">
        <v>0.9879430532455444</v>
      </c>
      <c r="G432">
        <v>0.726293683052063</v>
      </c>
      <c r="H432">
        <v>0.010193677351620618</v>
      </c>
      <c r="I432">
        <v>0.16530868411064148</v>
      </c>
      <c r="J432">
        <v>0.5715470914747298</v>
      </c>
      <c r="L432">
        <v>9653.614894329208</v>
      </c>
      <c r="M432">
        <v>8.930028233110287</v>
      </c>
      <c r="N432">
        <v>8.353581193412143</v>
      </c>
      <c r="O432">
        <v>15948.388505599129</v>
      </c>
      <c r="P432">
        <v>9.919772491037618</v>
      </c>
      <c r="Q432">
        <v>9.50699858783508</v>
      </c>
      <c r="S432">
        <f t="shared" si="26"/>
        <v>825704.5044468851</v>
      </c>
      <c r="T432">
        <f t="shared" si="27"/>
        <v>934751.4702779088</v>
      </c>
      <c r="V432">
        <f t="shared" si="24"/>
        <v>0</v>
      </c>
      <c r="W432">
        <f t="shared" si="25"/>
        <v>1</v>
      </c>
    </row>
    <row r="433" spans="1:23" ht="12.75">
      <c r="A433">
        <v>428</v>
      </c>
      <c r="B433">
        <v>472.3316175116572</v>
      </c>
      <c r="C433">
        <v>2731.5582878413697</v>
      </c>
      <c r="D433">
        <v>1004.9544259794827</v>
      </c>
      <c r="E433">
        <v>689.6079934802551</v>
      </c>
      <c r="F433">
        <v>0.9341267347335815</v>
      </c>
      <c r="G433">
        <v>0.7489851713180542</v>
      </c>
      <c r="H433">
        <v>0.009209104202738497</v>
      </c>
      <c r="I433">
        <v>0.18818628787994385</v>
      </c>
      <c r="J433">
        <v>0.549952690449725</v>
      </c>
      <c r="L433">
        <v>7981.023022897998</v>
      </c>
      <c r="M433">
        <v>8.928458343563634</v>
      </c>
      <c r="N433">
        <v>8.048624353830757</v>
      </c>
      <c r="O433">
        <v>15996.570849475229</v>
      </c>
      <c r="P433">
        <v>9.890209451509802</v>
      </c>
      <c r="Q433">
        <v>9.053319297458184</v>
      </c>
      <c r="S433">
        <f t="shared" si="26"/>
        <v>796881.4123601777</v>
      </c>
      <c r="T433">
        <f t="shared" si="27"/>
        <v>889335.3588963433</v>
      </c>
      <c r="V433">
        <f t="shared" si="24"/>
        <v>0</v>
      </c>
      <c r="W433">
        <f t="shared" si="25"/>
        <v>1</v>
      </c>
    </row>
    <row r="434" spans="1:23" ht="12.75">
      <c r="A434">
        <v>429</v>
      </c>
      <c r="B434">
        <v>402.84880366958714</v>
      </c>
      <c r="C434">
        <v>2720.9562989339847</v>
      </c>
      <c r="D434">
        <v>986.8390328210462</v>
      </c>
      <c r="E434">
        <v>1393.7660640709441</v>
      </c>
      <c r="F434">
        <v>0.9190877676010132</v>
      </c>
      <c r="G434">
        <v>0.8093039989471436</v>
      </c>
      <c r="H434">
        <v>0.00934526601483924</v>
      </c>
      <c r="I434">
        <v>0.17212897539138794</v>
      </c>
      <c r="J434">
        <v>0.4505049414771358</v>
      </c>
      <c r="L434">
        <v>7917.840015477004</v>
      </c>
      <c r="M434">
        <v>9.000063559953052</v>
      </c>
      <c r="N434">
        <v>8.087638630548028</v>
      </c>
      <c r="O434">
        <v>15413.523354180586</v>
      </c>
      <c r="P434">
        <v>9.72207367514461</v>
      </c>
      <c r="Q434">
        <v>8.80247815051447</v>
      </c>
      <c r="S434">
        <f t="shared" si="26"/>
        <v>800846.0230393257</v>
      </c>
      <c r="T434">
        <f t="shared" si="27"/>
        <v>864834.2916972663</v>
      </c>
      <c r="V434">
        <f t="shared" si="24"/>
        <v>0</v>
      </c>
      <c r="W434">
        <f t="shared" si="25"/>
        <v>1</v>
      </c>
    </row>
    <row r="435" spans="1:23" ht="12.75">
      <c r="A435">
        <v>430</v>
      </c>
      <c r="B435">
        <v>542.6100138191623</v>
      </c>
      <c r="C435">
        <v>2638.6600953305206</v>
      </c>
      <c r="D435">
        <v>1048.4072889404897</v>
      </c>
      <c r="E435">
        <v>891.7320581229105</v>
      </c>
      <c r="F435">
        <v>0.9468665719032288</v>
      </c>
      <c r="G435">
        <v>0.7117435932159424</v>
      </c>
      <c r="H435">
        <v>0.012115145927534031</v>
      </c>
      <c r="I435">
        <v>0.17932748794555664</v>
      </c>
      <c r="J435">
        <v>0.5106127190563682</v>
      </c>
      <c r="L435">
        <v>8818.805566594534</v>
      </c>
      <c r="M435">
        <v>8.607711940989857</v>
      </c>
      <c r="N435">
        <v>7.718019770575762</v>
      </c>
      <c r="O435">
        <v>16713.015989208783</v>
      </c>
      <c r="P435">
        <v>9.528069183125425</v>
      </c>
      <c r="Q435">
        <v>8.71929066593997</v>
      </c>
      <c r="S435">
        <f t="shared" si="26"/>
        <v>762983.1714909816</v>
      </c>
      <c r="T435">
        <f t="shared" si="27"/>
        <v>855216.0506047882</v>
      </c>
      <c r="V435">
        <f t="shared" si="24"/>
        <v>0</v>
      </c>
      <c r="W435">
        <f t="shared" si="25"/>
        <v>1</v>
      </c>
    </row>
    <row r="436" spans="1:23" ht="12.75">
      <c r="A436">
        <v>431</v>
      </c>
      <c r="B436">
        <v>776.8718522029592</v>
      </c>
      <c r="C436">
        <v>2564.5844070272396</v>
      </c>
      <c r="D436">
        <v>1070.4895222183295</v>
      </c>
      <c r="E436">
        <v>1557.4457455566699</v>
      </c>
      <c r="F436">
        <v>0.9807352423667908</v>
      </c>
      <c r="G436">
        <v>0.6809886693954468</v>
      </c>
      <c r="H436">
        <v>0.008955833012527503</v>
      </c>
      <c r="I436">
        <v>0.15448135137557983</v>
      </c>
      <c r="J436">
        <v>0.5289983745967289</v>
      </c>
      <c r="L436">
        <v>10677.794913124813</v>
      </c>
      <c r="M436">
        <v>9.165339181244864</v>
      </c>
      <c r="N436">
        <v>8.463038247908042</v>
      </c>
      <c r="O436">
        <v>19560.9862304443</v>
      </c>
      <c r="P436">
        <v>9.998026074590282</v>
      </c>
      <c r="Q436">
        <v>9.463985527896126</v>
      </c>
      <c r="S436">
        <f t="shared" si="26"/>
        <v>835626.0298776794</v>
      </c>
      <c r="T436">
        <f t="shared" si="27"/>
        <v>926837.5665591683</v>
      </c>
      <c r="V436">
        <f t="shared" si="24"/>
        <v>0</v>
      </c>
      <c r="W436">
        <f t="shared" si="25"/>
        <v>1</v>
      </c>
    </row>
    <row r="437" spans="1:23" ht="12.75">
      <c r="A437">
        <v>432</v>
      </c>
      <c r="B437">
        <v>328.6908748111131</v>
      </c>
      <c r="C437">
        <v>2877.812168946458</v>
      </c>
      <c r="D437">
        <v>923.866894711515</v>
      </c>
      <c r="E437">
        <v>1235.9028388704255</v>
      </c>
      <c r="F437">
        <v>0.9452988505363464</v>
      </c>
      <c r="G437">
        <v>0.7070595026016235</v>
      </c>
      <c r="H437">
        <v>0.009402567552440106</v>
      </c>
      <c r="I437">
        <v>0.12633395195007324</v>
      </c>
      <c r="J437">
        <v>0.47124728520219855</v>
      </c>
      <c r="L437">
        <v>8497.70892566159</v>
      </c>
      <c r="M437">
        <v>9.318273588158979</v>
      </c>
      <c r="N437">
        <v>8.329929181382596</v>
      </c>
      <c r="O437">
        <v>15014.895937897207</v>
      </c>
      <c r="P437">
        <v>9.980825942743056</v>
      </c>
      <c r="Q437">
        <v>9.09873534684689</v>
      </c>
      <c r="S437">
        <f t="shared" si="26"/>
        <v>824495.2092125979</v>
      </c>
      <c r="T437">
        <f t="shared" si="27"/>
        <v>894858.6387467918</v>
      </c>
      <c r="V437">
        <f t="shared" si="24"/>
        <v>0</v>
      </c>
      <c r="W437">
        <f t="shared" si="25"/>
        <v>1</v>
      </c>
    </row>
    <row r="438" spans="1:23" ht="12.75">
      <c r="A438">
        <v>433</v>
      </c>
      <c r="B438">
        <v>264.60978220229424</v>
      </c>
      <c r="C438">
        <v>3452.3990980503404</v>
      </c>
      <c r="D438">
        <v>900.9256002775242</v>
      </c>
      <c r="E438">
        <v>765.0444765043101</v>
      </c>
      <c r="F438">
        <v>0.9296285510063171</v>
      </c>
      <c r="G438">
        <v>0.7607646584510803</v>
      </c>
      <c r="H438">
        <v>0.00858953256173121</v>
      </c>
      <c r="I438">
        <v>0.15644943714141846</v>
      </c>
      <c r="J438">
        <v>0.45376556279122543</v>
      </c>
      <c r="L438">
        <v>8075.804643651031</v>
      </c>
      <c r="M438">
        <v>9.203830314491764</v>
      </c>
      <c r="N438">
        <v>8.268172934971567</v>
      </c>
      <c r="O438">
        <v>14435.813191889267</v>
      </c>
      <c r="P438">
        <v>9.884925761305793</v>
      </c>
      <c r="Q438">
        <v>8.984797849093487</v>
      </c>
      <c r="S438">
        <f t="shared" si="26"/>
        <v>818741.4888535057</v>
      </c>
      <c r="T438">
        <f t="shared" si="27"/>
        <v>884043.9717174594</v>
      </c>
      <c r="V438">
        <f t="shared" si="24"/>
        <v>0</v>
      </c>
      <c r="W438">
        <f t="shared" si="25"/>
        <v>1</v>
      </c>
    </row>
    <row r="439" spans="1:23" ht="12.75">
      <c r="A439">
        <v>434</v>
      </c>
      <c r="B439">
        <v>355.26626192984804</v>
      </c>
      <c r="C439">
        <v>2547.9932087125644</v>
      </c>
      <c r="D439">
        <v>1060.1989287773781</v>
      </c>
      <c r="E439">
        <v>793.3606307598525</v>
      </c>
      <c r="F439">
        <v>0.9638206660747528</v>
      </c>
      <c r="G439">
        <v>0.8243870735168457</v>
      </c>
      <c r="H439">
        <v>0.011296696620462746</v>
      </c>
      <c r="I439">
        <v>0.1730625033378601</v>
      </c>
      <c r="J439">
        <v>0.4310355430153287</v>
      </c>
      <c r="L439">
        <v>7357.047218877243</v>
      </c>
      <c r="M439">
        <v>8.743487486759657</v>
      </c>
      <c r="N439">
        <v>8.172778578229227</v>
      </c>
      <c r="O439">
        <v>15141.197226693374</v>
      </c>
      <c r="P439">
        <v>9.461832947056251</v>
      </c>
      <c r="Q439">
        <v>8.927537799499863</v>
      </c>
      <c r="S439">
        <f t="shared" si="26"/>
        <v>809920.8106040455</v>
      </c>
      <c r="T439">
        <f t="shared" si="27"/>
        <v>877612.5827232929</v>
      </c>
      <c r="V439">
        <f t="shared" si="24"/>
        <v>0</v>
      </c>
      <c r="W439">
        <f t="shared" si="25"/>
        <v>1</v>
      </c>
    </row>
    <row r="440" spans="1:23" ht="12.75">
      <c r="A440">
        <v>435</v>
      </c>
      <c r="B440">
        <v>497.23352613391296</v>
      </c>
      <c r="C440">
        <v>2999.380005096894</v>
      </c>
      <c r="D440">
        <v>947.9169053210164</v>
      </c>
      <c r="E440">
        <v>717.1029124413458</v>
      </c>
      <c r="F440">
        <v>0.9463140666484833</v>
      </c>
      <c r="G440">
        <v>0.7134578227996826</v>
      </c>
      <c r="H440">
        <v>0.0084701508092825</v>
      </c>
      <c r="I440">
        <v>0.14619901776313782</v>
      </c>
      <c r="J440">
        <v>0.4942484753091089</v>
      </c>
      <c r="L440">
        <v>9209.49191185117</v>
      </c>
      <c r="M440">
        <v>9.288552160193207</v>
      </c>
      <c r="N440">
        <v>8.379826862022169</v>
      </c>
      <c r="O440">
        <v>16448.15741788952</v>
      </c>
      <c r="P440">
        <v>10.019281862178994</v>
      </c>
      <c r="Q440">
        <v>9.20506102000401</v>
      </c>
      <c r="S440">
        <f t="shared" si="26"/>
        <v>828773.1942903657</v>
      </c>
      <c r="T440">
        <f t="shared" si="27"/>
        <v>904057.9445825114</v>
      </c>
      <c r="V440">
        <f t="shared" si="24"/>
        <v>0</v>
      </c>
      <c r="W440">
        <f t="shared" si="25"/>
        <v>1</v>
      </c>
    </row>
    <row r="441" spans="1:23" ht="12.75">
      <c r="A441">
        <v>436</v>
      </c>
      <c r="B441">
        <v>532.4321582997375</v>
      </c>
      <c r="C441">
        <v>3751.7524788106875</v>
      </c>
      <c r="D441">
        <v>809.0212782702961</v>
      </c>
      <c r="E441">
        <v>1549.9135028043925</v>
      </c>
      <c r="F441">
        <v>0.945904552936554</v>
      </c>
      <c r="G441">
        <v>0.6725282669067383</v>
      </c>
      <c r="H441">
        <v>0.006771839587957089</v>
      </c>
      <c r="I441">
        <v>0.1587703824043274</v>
      </c>
      <c r="J441">
        <v>0.49667157058639905</v>
      </c>
      <c r="L441">
        <v>10215.443020056526</v>
      </c>
      <c r="M441">
        <v>9.474318322173694</v>
      </c>
      <c r="N441">
        <v>8.553873446748355</v>
      </c>
      <c r="O441">
        <v>16229.750005313994</v>
      </c>
      <c r="P441">
        <v>10.176520539684619</v>
      </c>
      <c r="Q441">
        <v>9.36066371056801</v>
      </c>
      <c r="S441">
        <f t="shared" si="26"/>
        <v>845171.901654779</v>
      </c>
      <c r="T441">
        <f t="shared" si="27"/>
        <v>919836.621051487</v>
      </c>
      <c r="V441">
        <f t="shared" si="24"/>
        <v>0</v>
      </c>
      <c r="W441">
        <f t="shared" si="25"/>
        <v>1</v>
      </c>
    </row>
    <row r="442" spans="1:23" ht="12.75">
      <c r="A442">
        <v>437</v>
      </c>
      <c r="B442">
        <v>389.4066444760757</v>
      </c>
      <c r="C442">
        <v>2541.4489431006414</v>
      </c>
      <c r="D442">
        <v>881.6710513472979</v>
      </c>
      <c r="E442">
        <v>1018.0708848542599</v>
      </c>
      <c r="F442">
        <v>0.9419528245925903</v>
      </c>
      <c r="G442">
        <v>0.6134610176086426</v>
      </c>
      <c r="H442">
        <v>0.010194141874575605</v>
      </c>
      <c r="I442">
        <v>0.12600088119506836</v>
      </c>
      <c r="J442">
        <v>0.5210904258920228</v>
      </c>
      <c r="L442">
        <v>8361.625465568935</v>
      </c>
      <c r="M442">
        <v>9.229125698594796</v>
      </c>
      <c r="N442">
        <v>8.006583252124726</v>
      </c>
      <c r="O442">
        <v>14663.879610571676</v>
      </c>
      <c r="P442">
        <v>9.999582876100465</v>
      </c>
      <c r="Q442">
        <v>8.960298021165467</v>
      </c>
      <c r="S442">
        <f t="shared" si="26"/>
        <v>792296.6997469036</v>
      </c>
      <c r="T442">
        <f t="shared" si="27"/>
        <v>881365.9225059751</v>
      </c>
      <c r="V442">
        <f t="shared" si="24"/>
        <v>0</v>
      </c>
      <c r="W442">
        <f t="shared" si="25"/>
        <v>1</v>
      </c>
    </row>
    <row r="443" spans="1:23" ht="12.75">
      <c r="A443">
        <v>438</v>
      </c>
      <c r="B443">
        <v>579.672209582327</v>
      </c>
      <c r="C443">
        <v>3654.0333951989714</v>
      </c>
      <c r="D443">
        <v>890.6613738438245</v>
      </c>
      <c r="E443">
        <v>960.5531168100126</v>
      </c>
      <c r="F443">
        <v>0.9874576330184937</v>
      </c>
      <c r="G443">
        <v>0.8549520969390869</v>
      </c>
      <c r="H443">
        <v>0.009187479634406533</v>
      </c>
      <c r="I443">
        <v>0.1612204909324646</v>
      </c>
      <c r="J443">
        <v>0.5341589190483295</v>
      </c>
      <c r="L443">
        <v>10860.800112900615</v>
      </c>
      <c r="M443">
        <v>9.08954823530443</v>
      </c>
      <c r="N443">
        <v>8.74609224521764</v>
      </c>
      <c r="O443">
        <v>17263.135516229035</v>
      </c>
      <c r="P443">
        <v>9.956260457532236</v>
      </c>
      <c r="Q443">
        <v>9.682700215539382</v>
      </c>
      <c r="S443">
        <f t="shared" si="26"/>
        <v>863748.4244088635</v>
      </c>
      <c r="T443">
        <f t="shared" si="27"/>
        <v>951006.8860377092</v>
      </c>
      <c r="V443">
        <f t="shared" si="24"/>
        <v>0</v>
      </c>
      <c r="W443">
        <f t="shared" si="25"/>
        <v>1</v>
      </c>
    </row>
    <row r="444" spans="1:23" ht="12.75">
      <c r="A444">
        <v>439</v>
      </c>
      <c r="B444">
        <v>326.48341942925697</v>
      </c>
      <c r="C444">
        <v>3960.058029456485</v>
      </c>
      <c r="D444">
        <v>856.3263706739328</v>
      </c>
      <c r="E444">
        <v>1062.3528575616815</v>
      </c>
      <c r="F444">
        <v>0.9706929922103882</v>
      </c>
      <c r="G444">
        <v>0.8301709890365601</v>
      </c>
      <c r="H444">
        <v>0.014335737745822684</v>
      </c>
      <c r="I444">
        <v>0.12161368131637573</v>
      </c>
      <c r="J444">
        <v>0.5475282062504234</v>
      </c>
      <c r="L444">
        <v>12191.113508009636</v>
      </c>
      <c r="M444">
        <v>8.87578489643634</v>
      </c>
      <c r="N444">
        <v>8.268600042170993</v>
      </c>
      <c r="O444">
        <v>16435.130310334407</v>
      </c>
      <c r="P444">
        <v>9.752797437237838</v>
      </c>
      <c r="Q444">
        <v>9.230092644463564</v>
      </c>
      <c r="S444">
        <f t="shared" si="26"/>
        <v>814668.8907090897</v>
      </c>
      <c r="T444">
        <f t="shared" si="27"/>
        <v>906574.1341360221</v>
      </c>
      <c r="V444">
        <f t="shared" si="24"/>
        <v>0</v>
      </c>
      <c r="W444">
        <f t="shared" si="25"/>
        <v>1</v>
      </c>
    </row>
    <row r="445" spans="1:23" ht="12.75">
      <c r="A445">
        <v>440</v>
      </c>
      <c r="B445">
        <v>618.3364439713196</v>
      </c>
      <c r="C445">
        <v>3421.7693024543514</v>
      </c>
      <c r="D445">
        <v>1053.1997421156689</v>
      </c>
      <c r="E445">
        <v>1307.5890824068524</v>
      </c>
      <c r="F445">
        <v>0.9725592732429504</v>
      </c>
      <c r="G445">
        <v>0.7799185514450073</v>
      </c>
      <c r="H445">
        <v>0.010673347894236367</v>
      </c>
      <c r="I445">
        <v>0.1621132493019104</v>
      </c>
      <c r="J445">
        <v>0.5246221585595344</v>
      </c>
      <c r="L445">
        <v>11080.850700120543</v>
      </c>
      <c r="M445">
        <v>8.891886378330291</v>
      </c>
      <c r="N445">
        <v>8.291235192931948</v>
      </c>
      <c r="O445">
        <v>18789.857459595063</v>
      </c>
      <c r="P445">
        <v>9.77867975169989</v>
      </c>
      <c r="Q445">
        <v>9.270361872674277</v>
      </c>
      <c r="S445">
        <f t="shared" si="26"/>
        <v>818042.6685930742</v>
      </c>
      <c r="T445">
        <f t="shared" si="27"/>
        <v>908246.3298078326</v>
      </c>
      <c r="V445">
        <f t="shared" si="24"/>
        <v>0</v>
      </c>
      <c r="W445">
        <f t="shared" si="25"/>
        <v>1</v>
      </c>
    </row>
    <row r="446" spans="1:23" ht="12.75">
      <c r="A446">
        <v>441</v>
      </c>
      <c r="B446">
        <v>457.59611827779884</v>
      </c>
      <c r="C446">
        <v>3241.1845779888226</v>
      </c>
      <c r="D446">
        <v>892.9970043849817</v>
      </c>
      <c r="E446">
        <v>992.5762433169652</v>
      </c>
      <c r="F446">
        <v>0.9584268629550934</v>
      </c>
      <c r="G446">
        <v>0.7404181957244873</v>
      </c>
      <c r="H446">
        <v>0.0071837573820274555</v>
      </c>
      <c r="I446">
        <v>0.14946699142456055</v>
      </c>
      <c r="J446">
        <v>0.5042165091647447</v>
      </c>
      <c r="L446">
        <v>9007.503866436087</v>
      </c>
      <c r="M446">
        <v>9.459948570702082</v>
      </c>
      <c r="N446">
        <v>8.718780346110204</v>
      </c>
      <c r="O446">
        <v>15849.84762288282</v>
      </c>
      <c r="P446">
        <v>10.172410788224548</v>
      </c>
      <c r="Q446">
        <v>9.52379286327051</v>
      </c>
      <c r="S446">
        <f t="shared" si="26"/>
        <v>862870.5307445844</v>
      </c>
      <c r="T446">
        <f t="shared" si="27"/>
        <v>936529.4387041682</v>
      </c>
      <c r="V446">
        <f t="shared" si="24"/>
        <v>0</v>
      </c>
      <c r="W446">
        <f t="shared" si="25"/>
        <v>1</v>
      </c>
    </row>
    <row r="447" spans="1:23" ht="12.75">
      <c r="A447">
        <v>442</v>
      </c>
      <c r="B447">
        <v>904.8701061761544</v>
      </c>
      <c r="C447">
        <v>3501.080074375187</v>
      </c>
      <c r="D447">
        <v>812.2610319359699</v>
      </c>
      <c r="E447">
        <v>1256.8272409145738</v>
      </c>
      <c r="F447">
        <v>0.9103378057479858</v>
      </c>
      <c r="G447">
        <v>0.7051588296890259</v>
      </c>
      <c r="H447">
        <v>0.009178364994612822</v>
      </c>
      <c r="I447">
        <v>0.17217016220092773</v>
      </c>
      <c r="J447">
        <v>0.4762169220052253</v>
      </c>
      <c r="L447">
        <v>12842.772591689023</v>
      </c>
      <c r="M447">
        <v>9.023204940623081</v>
      </c>
      <c r="N447">
        <v>7.872908652836572</v>
      </c>
      <c r="O447">
        <v>19141.48619189445</v>
      </c>
      <c r="P447">
        <v>9.793027129628213</v>
      </c>
      <c r="Q447">
        <v>8.676423548845461</v>
      </c>
      <c r="S447">
        <f t="shared" si="26"/>
        <v>774448.0926919682</v>
      </c>
      <c r="T447">
        <f t="shared" si="27"/>
        <v>848500.8686926516</v>
      </c>
      <c r="V447">
        <f t="shared" si="24"/>
        <v>0</v>
      </c>
      <c r="W447">
        <f t="shared" si="25"/>
        <v>1</v>
      </c>
    </row>
    <row r="448" spans="1:23" ht="12.75">
      <c r="A448">
        <v>443</v>
      </c>
      <c r="B448">
        <v>571.2166806984367</v>
      </c>
      <c r="C448">
        <v>2677.1990127139043</v>
      </c>
      <c r="D448">
        <v>959.5872946516199</v>
      </c>
      <c r="E448">
        <v>835.2573305508076</v>
      </c>
      <c r="F448">
        <v>0.9751699268817902</v>
      </c>
      <c r="G448">
        <v>0.7038812637329102</v>
      </c>
      <c r="H448">
        <v>0.008532123525752045</v>
      </c>
      <c r="I448">
        <v>0.1322014033794403</v>
      </c>
      <c r="J448">
        <v>0.5316747865750313</v>
      </c>
      <c r="L448">
        <v>9500.73224321892</v>
      </c>
      <c r="M448">
        <v>9.381222804160652</v>
      </c>
      <c r="N448">
        <v>8.641301549175868</v>
      </c>
      <c r="O448">
        <v>17035.762164555937</v>
      </c>
      <c r="P448">
        <v>10.146475628586721</v>
      </c>
      <c r="Q448">
        <v>9.570002503255905</v>
      </c>
      <c r="S448">
        <f t="shared" si="26"/>
        <v>854629.4226743679</v>
      </c>
      <c r="T448">
        <f t="shared" si="27"/>
        <v>939964.4881610345</v>
      </c>
      <c r="V448">
        <f t="shared" si="24"/>
        <v>0</v>
      </c>
      <c r="W448">
        <f t="shared" si="25"/>
        <v>1</v>
      </c>
    </row>
    <row r="449" spans="1:23" ht="12.75">
      <c r="A449">
        <v>444</v>
      </c>
      <c r="B449">
        <v>549.6763896004643</v>
      </c>
      <c r="C449">
        <v>4326.640608654678</v>
      </c>
      <c r="D449">
        <v>848.8549215171095</v>
      </c>
      <c r="E449">
        <v>855.9038796920154</v>
      </c>
      <c r="F449">
        <v>0.9700179100036621</v>
      </c>
      <c r="G449">
        <v>0.5509071350097656</v>
      </c>
      <c r="H449">
        <v>0.010412281096797236</v>
      </c>
      <c r="I449">
        <v>0.15759310126304626</v>
      </c>
      <c r="J449">
        <v>0.5537676660663448</v>
      </c>
      <c r="L449">
        <v>12205.733681395339</v>
      </c>
      <c r="M449">
        <v>8.955136930172952</v>
      </c>
      <c r="N449">
        <v>7.906318521016214</v>
      </c>
      <c r="O449">
        <v>17502.442576012385</v>
      </c>
      <c r="P449">
        <v>9.889739052620717</v>
      </c>
      <c r="Q449">
        <v>9.090873941261714</v>
      </c>
      <c r="S449">
        <f t="shared" si="26"/>
        <v>778426.118420226</v>
      </c>
      <c r="T449">
        <f t="shared" si="27"/>
        <v>891584.951550159</v>
      </c>
      <c r="V449">
        <f t="shared" si="24"/>
        <v>0</v>
      </c>
      <c r="W449">
        <f t="shared" si="25"/>
        <v>1</v>
      </c>
    </row>
    <row r="450" spans="1:23" ht="12.75">
      <c r="A450">
        <v>445</v>
      </c>
      <c r="B450">
        <v>389.41354922725657</v>
      </c>
      <c r="C450">
        <v>3466.229121736891</v>
      </c>
      <c r="D450">
        <v>925.4264992085964</v>
      </c>
      <c r="E450">
        <v>1030.632820038351</v>
      </c>
      <c r="F450">
        <v>0.9601112604141235</v>
      </c>
      <c r="G450">
        <v>0.8541955947875977</v>
      </c>
      <c r="H450">
        <v>0.009233332914089103</v>
      </c>
      <c r="I450">
        <v>0.11541616916656494</v>
      </c>
      <c r="J450">
        <v>0.6086883468363341</v>
      </c>
      <c r="L450">
        <v>10341.057984689729</v>
      </c>
      <c r="M450">
        <v>9.433785156318669</v>
      </c>
      <c r="N450">
        <v>8.836508687245386</v>
      </c>
      <c r="O450">
        <v>16270.987678239619</v>
      </c>
      <c r="P450">
        <v>10.310058394506314</v>
      </c>
      <c r="Q450">
        <v>9.772147503764552</v>
      </c>
      <c r="S450">
        <f t="shared" si="26"/>
        <v>873309.8107398489</v>
      </c>
      <c r="T450">
        <f t="shared" si="27"/>
        <v>960943.7626982157</v>
      </c>
      <c r="V450">
        <f t="shared" si="24"/>
        <v>0</v>
      </c>
      <c r="W450">
        <f t="shared" si="25"/>
        <v>1</v>
      </c>
    </row>
    <row r="451" spans="1:23" ht="12.75">
      <c r="A451">
        <v>446</v>
      </c>
      <c r="B451">
        <v>566.6072274225198</v>
      </c>
      <c r="C451">
        <v>2966.066659168231</v>
      </c>
      <c r="D451">
        <v>1018.5669704444438</v>
      </c>
      <c r="E451">
        <v>1157.1881729944362</v>
      </c>
      <c r="F451">
        <v>0.9628166854381561</v>
      </c>
      <c r="G451">
        <v>0.7521718740463257</v>
      </c>
      <c r="H451">
        <v>0.012251041198770216</v>
      </c>
      <c r="I451">
        <v>0.13698482513427734</v>
      </c>
      <c r="J451">
        <v>0.4400046186819871</v>
      </c>
      <c r="L451">
        <v>10599.827836771625</v>
      </c>
      <c r="M451">
        <v>8.914227014669272</v>
      </c>
      <c r="N451">
        <v>8.125819359813013</v>
      </c>
      <c r="O451">
        <v>17716.621067594326</v>
      </c>
      <c r="P451">
        <v>9.5899496500036</v>
      </c>
      <c r="Q451">
        <v>8.889240396627855</v>
      </c>
      <c r="S451">
        <f t="shared" si="26"/>
        <v>801982.1081445297</v>
      </c>
      <c r="T451">
        <f t="shared" si="27"/>
        <v>871207.4185951912</v>
      </c>
      <c r="V451">
        <f t="shared" si="24"/>
        <v>0</v>
      </c>
      <c r="W451">
        <f t="shared" si="25"/>
        <v>1</v>
      </c>
    </row>
    <row r="452" spans="1:23" ht="12.75">
      <c r="A452">
        <v>447</v>
      </c>
      <c r="B452">
        <v>522.2451809386548</v>
      </c>
      <c r="C452">
        <v>2707.406110055387</v>
      </c>
      <c r="D452">
        <v>941.7261133875893</v>
      </c>
      <c r="E452">
        <v>877.9627243190093</v>
      </c>
      <c r="F452">
        <v>0.9672601521015167</v>
      </c>
      <c r="G452">
        <v>0.829407811164856</v>
      </c>
      <c r="H452">
        <v>0.010509130665110255</v>
      </c>
      <c r="I452">
        <v>0.11915642023086548</v>
      </c>
      <c r="J452">
        <v>0.4957267481360035</v>
      </c>
      <c r="L452">
        <v>9834.075435625524</v>
      </c>
      <c r="M452">
        <v>9.2570244152312</v>
      </c>
      <c r="N452">
        <v>8.652955463102117</v>
      </c>
      <c r="O452">
        <v>16626.233875614944</v>
      </c>
      <c r="P452">
        <v>9.964798850450718</v>
      </c>
      <c r="Q452">
        <v>9.430140232868514</v>
      </c>
      <c r="S452">
        <f t="shared" si="26"/>
        <v>855461.4708745861</v>
      </c>
      <c r="T452">
        <f t="shared" si="27"/>
        <v>926387.7894112364</v>
      </c>
      <c r="V452">
        <f t="shared" si="24"/>
        <v>0</v>
      </c>
      <c r="W452">
        <f t="shared" si="25"/>
        <v>1</v>
      </c>
    </row>
    <row r="453" spans="1:23" ht="12.75">
      <c r="A453">
        <v>448</v>
      </c>
      <c r="B453">
        <v>541.5053169882119</v>
      </c>
      <c r="C453">
        <v>3344.1449374094555</v>
      </c>
      <c r="D453">
        <v>835.5382167767173</v>
      </c>
      <c r="E453">
        <v>750.326314259509</v>
      </c>
      <c r="F453">
        <v>0.9861030578613281</v>
      </c>
      <c r="G453">
        <v>0.7237553596496582</v>
      </c>
      <c r="H453">
        <v>0.011458718041394388</v>
      </c>
      <c r="I453">
        <v>0.1464119255542755</v>
      </c>
      <c r="J453">
        <v>0.4492267484596481</v>
      </c>
      <c r="L453">
        <v>10738.957902941878</v>
      </c>
      <c r="M453">
        <v>8.917777281751183</v>
      </c>
      <c r="N453">
        <v>8.261500819293747</v>
      </c>
      <c r="O453">
        <v>16372.843618830802</v>
      </c>
      <c r="P453">
        <v>9.623385644425912</v>
      </c>
      <c r="Q453">
        <v>9.095422945278235</v>
      </c>
      <c r="S453">
        <f t="shared" si="26"/>
        <v>815411.1240264329</v>
      </c>
      <c r="T453">
        <f t="shared" si="27"/>
        <v>893169.4509089928</v>
      </c>
      <c r="V453">
        <f t="shared" si="24"/>
        <v>0</v>
      </c>
      <c r="W453">
        <f t="shared" si="25"/>
        <v>1</v>
      </c>
    </row>
    <row r="454" spans="1:23" ht="12.75">
      <c r="A454">
        <v>449</v>
      </c>
      <c r="B454">
        <v>498.06298837332145</v>
      </c>
      <c r="C454">
        <v>2475.162374592959</v>
      </c>
      <c r="D454">
        <v>998.6593238941978</v>
      </c>
      <c r="E454">
        <v>1063.0051082323953</v>
      </c>
      <c r="F454">
        <v>0.924390971660614</v>
      </c>
      <c r="G454">
        <v>0.7970976829528809</v>
      </c>
      <c r="H454">
        <v>0.00938243352329682</v>
      </c>
      <c r="I454">
        <v>0.10755574703216553</v>
      </c>
      <c r="J454">
        <v>0.5204239824611032</v>
      </c>
      <c r="L454">
        <v>9280.508405978713</v>
      </c>
      <c r="M454">
        <v>9.490956004703248</v>
      </c>
      <c r="N454">
        <v>8.496214174121686</v>
      </c>
      <c r="O454">
        <v>16802.882797605365</v>
      </c>
      <c r="P454">
        <v>10.180344626186047</v>
      </c>
      <c r="Q454">
        <v>9.228231718965304</v>
      </c>
      <c r="S454">
        <f t="shared" si="26"/>
        <v>840340.9090061899</v>
      </c>
      <c r="T454">
        <f t="shared" si="27"/>
        <v>906020.2890989251</v>
      </c>
      <c r="V454">
        <f aca="true" t="shared" si="28" ref="V454:V517">IF(S454=MAX($S454:$T454),1,0)</f>
        <v>0</v>
      </c>
      <c r="W454">
        <f aca="true" t="shared" si="29" ref="W454:W517">IF(T454=MAX($S454:$T454),1,0)</f>
        <v>1</v>
      </c>
    </row>
    <row r="455" spans="1:23" ht="12.75">
      <c r="A455">
        <v>450</v>
      </c>
      <c r="B455">
        <v>609.410201302969</v>
      </c>
      <c r="C455">
        <v>2004.6132124086212</v>
      </c>
      <c r="D455">
        <v>1071.0308466022552</v>
      </c>
      <c r="E455">
        <v>981.9424333295688</v>
      </c>
      <c r="F455">
        <v>0.9364741444587708</v>
      </c>
      <c r="G455">
        <v>0.88995361328125</v>
      </c>
      <c r="H455">
        <v>0.011386499214390583</v>
      </c>
      <c r="I455">
        <v>0.14910385012626648</v>
      </c>
      <c r="J455">
        <v>0.5167300478381049</v>
      </c>
      <c r="L455">
        <v>8513.284512126473</v>
      </c>
      <c r="M455">
        <v>8.904486061951483</v>
      </c>
      <c r="N455">
        <v>8.245672142508857</v>
      </c>
      <c r="O455">
        <v>17040.192461291408</v>
      </c>
      <c r="P455">
        <v>9.755821473005023</v>
      </c>
      <c r="Q455">
        <v>9.072202039106058</v>
      </c>
      <c r="S455">
        <f aca="true" t="shared" si="30" ref="S455:S518">$T$1*N455-L455</f>
        <v>816053.9297387592</v>
      </c>
      <c r="T455">
        <f aca="true" t="shared" si="31" ref="T455:T518">$T$1*Q455-O455</f>
        <v>890180.0114493143</v>
      </c>
      <c r="V455">
        <f t="shared" si="28"/>
        <v>0</v>
      </c>
      <c r="W455">
        <f t="shared" si="29"/>
        <v>1</v>
      </c>
    </row>
    <row r="456" spans="1:23" ht="12.75">
      <c r="A456">
        <v>451</v>
      </c>
      <c r="B456">
        <v>481.77752171229974</v>
      </c>
      <c r="C456">
        <v>2965.4325456931456</v>
      </c>
      <c r="D456">
        <v>1203.6449900825746</v>
      </c>
      <c r="E456">
        <v>1173.5491609426044</v>
      </c>
      <c r="F456">
        <v>0.8929691314697266</v>
      </c>
      <c r="G456">
        <v>0.7175391912460327</v>
      </c>
      <c r="H456">
        <v>0.008476515406790406</v>
      </c>
      <c r="I456">
        <v>0.1558569371700287</v>
      </c>
      <c r="J456">
        <v>0.5754049537315259</v>
      </c>
      <c r="L456">
        <v>8971.226745871281</v>
      </c>
      <c r="M456">
        <v>9.223830228278993</v>
      </c>
      <c r="N456">
        <v>7.938743758190297</v>
      </c>
      <c r="O456">
        <v>18578.90921408125</v>
      </c>
      <c r="P456">
        <v>10.13910495263994</v>
      </c>
      <c r="Q456">
        <v>8.875201923343326</v>
      </c>
      <c r="S456">
        <f t="shared" si="30"/>
        <v>784903.1490731584</v>
      </c>
      <c r="T456">
        <f t="shared" si="31"/>
        <v>868941.2831202514</v>
      </c>
      <c r="V456">
        <f t="shared" si="28"/>
        <v>0</v>
      </c>
      <c r="W456">
        <f t="shared" si="29"/>
        <v>1</v>
      </c>
    </row>
    <row r="457" spans="1:23" ht="12.75">
      <c r="A457">
        <v>452</v>
      </c>
      <c r="B457">
        <v>586.8928896729174</v>
      </c>
      <c r="C457">
        <v>3944.9492675756555</v>
      </c>
      <c r="D457">
        <v>1226.0697854694804</v>
      </c>
      <c r="E457">
        <v>1758.0189801607162</v>
      </c>
      <c r="F457">
        <v>0.8618488311767578</v>
      </c>
      <c r="G457">
        <v>0.750216007232666</v>
      </c>
      <c r="H457">
        <v>0.01049469998337219</v>
      </c>
      <c r="I457">
        <v>0.14569765329360962</v>
      </c>
      <c r="J457">
        <v>0.49686413185601375</v>
      </c>
      <c r="L457">
        <v>12370.87998890355</v>
      </c>
      <c r="M457">
        <v>9.032586989692081</v>
      </c>
      <c r="N457">
        <v>7.566359854918193</v>
      </c>
      <c r="O457">
        <v>21036.479358431105</v>
      </c>
      <c r="P457">
        <v>9.816319469801075</v>
      </c>
      <c r="Q457">
        <v>8.308736433675444</v>
      </c>
      <c r="S457">
        <f t="shared" si="30"/>
        <v>744265.1055029158</v>
      </c>
      <c r="T457">
        <f t="shared" si="31"/>
        <v>809837.1640091133</v>
      </c>
      <c r="V457">
        <f t="shared" si="28"/>
        <v>0</v>
      </c>
      <c r="W457">
        <f t="shared" si="29"/>
        <v>1</v>
      </c>
    </row>
    <row r="458" spans="1:23" ht="12.75">
      <c r="A458">
        <v>453</v>
      </c>
      <c r="B458">
        <v>489.52782358522313</v>
      </c>
      <c r="C458">
        <v>5043.845309153108</v>
      </c>
      <c r="D458">
        <v>935.7344789633564</v>
      </c>
      <c r="E458">
        <v>590.4115536729382</v>
      </c>
      <c r="F458">
        <v>0.9659668207168579</v>
      </c>
      <c r="G458">
        <v>0.7510479688644409</v>
      </c>
      <c r="H458">
        <v>0.016060435431946164</v>
      </c>
      <c r="I458">
        <v>0.16235607862472534</v>
      </c>
      <c r="J458">
        <v>0.47663774366786454</v>
      </c>
      <c r="L458">
        <v>14262.918252120146</v>
      </c>
      <c r="M458">
        <v>8.349101768231542</v>
      </c>
      <c r="N458">
        <v>7.594656500884132</v>
      </c>
      <c r="O458">
        <v>19233.464148123374</v>
      </c>
      <c r="P458">
        <v>9.193751875213074</v>
      </c>
      <c r="Q458">
        <v>8.526177762619252</v>
      </c>
      <c r="S458">
        <f t="shared" si="30"/>
        <v>745202.731836293</v>
      </c>
      <c r="T458">
        <f t="shared" si="31"/>
        <v>833384.3121138018</v>
      </c>
      <c r="V458">
        <f t="shared" si="28"/>
        <v>0</v>
      </c>
      <c r="W458">
        <f t="shared" si="29"/>
        <v>1</v>
      </c>
    </row>
    <row r="459" spans="1:23" ht="12.75">
      <c r="A459">
        <v>454</v>
      </c>
      <c r="B459">
        <v>573.5982341690992</v>
      </c>
      <c r="C459">
        <v>3347.342724917209</v>
      </c>
      <c r="D459">
        <v>952.5855174811393</v>
      </c>
      <c r="E459">
        <v>960.2213617710047</v>
      </c>
      <c r="F459">
        <v>0.8943943977355957</v>
      </c>
      <c r="G459">
        <v>0.8609538078308105</v>
      </c>
      <c r="H459">
        <v>0.008457992700430593</v>
      </c>
      <c r="I459">
        <v>0.14799612760543823</v>
      </c>
      <c r="J459">
        <v>0.48205913539546275</v>
      </c>
      <c r="L459">
        <v>10417.401013779352</v>
      </c>
      <c r="M459">
        <v>9.278052114957232</v>
      </c>
      <c r="N459">
        <v>8.23979956942758</v>
      </c>
      <c r="O459">
        <v>17594.635212494875</v>
      </c>
      <c r="P459">
        <v>9.990036655483733</v>
      </c>
      <c r="Q459">
        <v>8.895038978735425</v>
      </c>
      <c r="S459">
        <f t="shared" si="30"/>
        <v>813562.5559289787</v>
      </c>
      <c r="T459">
        <f t="shared" si="31"/>
        <v>871909.2626610476</v>
      </c>
      <c r="V459">
        <f t="shared" si="28"/>
        <v>0</v>
      </c>
      <c r="W459">
        <f t="shared" si="29"/>
        <v>1</v>
      </c>
    </row>
    <row r="460" spans="1:23" ht="12.75">
      <c r="A460">
        <v>455</v>
      </c>
      <c r="B460">
        <v>532.4740199116443</v>
      </c>
      <c r="C460">
        <v>3989.2193515132594</v>
      </c>
      <c r="D460">
        <v>868.6098661542374</v>
      </c>
      <c r="E460">
        <v>958.9195373027108</v>
      </c>
      <c r="F460">
        <v>0.9675968289375305</v>
      </c>
      <c r="G460">
        <v>0.5611038208007812</v>
      </c>
      <c r="H460">
        <v>0.00935776493122457</v>
      </c>
      <c r="I460">
        <v>0.16688627004623413</v>
      </c>
      <c r="J460">
        <v>0.4939963336781327</v>
      </c>
      <c r="L460">
        <v>10996.97183265942</v>
      </c>
      <c r="M460">
        <v>9.030381994538883</v>
      </c>
      <c r="N460">
        <v>8.042234204937177</v>
      </c>
      <c r="O460">
        <v>16997.686672930264</v>
      </c>
      <c r="P460">
        <v>9.830703521963327</v>
      </c>
      <c r="Q460">
        <v>9.035275034831185</v>
      </c>
      <c r="S460">
        <f t="shared" si="30"/>
        <v>793226.4486610582</v>
      </c>
      <c r="T460">
        <f t="shared" si="31"/>
        <v>886529.8168101882</v>
      </c>
      <c r="V460">
        <f t="shared" si="28"/>
        <v>0</v>
      </c>
      <c r="W460">
        <f t="shared" si="29"/>
        <v>1</v>
      </c>
    </row>
    <row r="461" spans="1:23" ht="12.75">
      <c r="A461">
        <v>456</v>
      </c>
      <c r="B461">
        <v>474.04206843791167</v>
      </c>
      <c r="C461">
        <v>3432.412365342946</v>
      </c>
      <c r="D461">
        <v>975.424434799326</v>
      </c>
      <c r="E461">
        <v>1251.790459069297</v>
      </c>
      <c r="F461">
        <v>0.9455775618553162</v>
      </c>
      <c r="G461">
        <v>0.7208027839660645</v>
      </c>
      <c r="H461">
        <v>0.013142654719089857</v>
      </c>
      <c r="I461">
        <v>0.16323399543762207</v>
      </c>
      <c r="J461">
        <v>0.4920314215144617</v>
      </c>
      <c r="L461">
        <v>10459.725250706493</v>
      </c>
      <c r="M461">
        <v>8.610217434264039</v>
      </c>
      <c r="N461">
        <v>7.688332740954514</v>
      </c>
      <c r="O461">
        <v>16907.617125154135</v>
      </c>
      <c r="P461">
        <v>9.466837483595453</v>
      </c>
      <c r="Q461">
        <v>8.624246792283811</v>
      </c>
      <c r="S461">
        <f t="shared" si="30"/>
        <v>758373.5488447448</v>
      </c>
      <c r="T461">
        <f t="shared" si="31"/>
        <v>845517.062103227</v>
      </c>
      <c r="V461">
        <f t="shared" si="28"/>
        <v>0</v>
      </c>
      <c r="W461">
        <f t="shared" si="29"/>
        <v>1</v>
      </c>
    </row>
    <row r="462" spans="1:23" ht="12.75">
      <c r="A462">
        <v>457</v>
      </c>
      <c r="B462">
        <v>519.7936074098393</v>
      </c>
      <c r="C462">
        <v>2869.0451314053926</v>
      </c>
      <c r="D462">
        <v>992.9675949920891</v>
      </c>
      <c r="E462">
        <v>1124.6364273536274</v>
      </c>
      <c r="F462">
        <v>0.9569351971149445</v>
      </c>
      <c r="G462">
        <v>0.636897087097168</v>
      </c>
      <c r="H462">
        <v>0.009866814609797872</v>
      </c>
      <c r="I462">
        <v>0.10806417465209961</v>
      </c>
      <c r="J462">
        <v>0.47650886265032283</v>
      </c>
      <c r="L462">
        <v>10402.78028444305</v>
      </c>
      <c r="M462">
        <v>9.433295074490704</v>
      </c>
      <c r="N462">
        <v>8.314718792174368</v>
      </c>
      <c r="O462">
        <v>17525.372631115675</v>
      </c>
      <c r="P462">
        <v>10.060668121245223</v>
      </c>
      <c r="Q462">
        <v>9.128020216987478</v>
      </c>
      <c r="S462">
        <f t="shared" si="30"/>
        <v>821069.0989329937</v>
      </c>
      <c r="T462">
        <f t="shared" si="31"/>
        <v>895276.649067632</v>
      </c>
      <c r="V462">
        <f t="shared" si="28"/>
        <v>0</v>
      </c>
      <c r="W462">
        <f t="shared" si="29"/>
        <v>1</v>
      </c>
    </row>
    <row r="463" spans="1:23" ht="12.75">
      <c r="A463">
        <v>458</v>
      </c>
      <c r="B463">
        <v>602.3465452889707</v>
      </c>
      <c r="C463">
        <v>3243.7225346433206</v>
      </c>
      <c r="D463">
        <v>873.6421697379828</v>
      </c>
      <c r="E463">
        <v>553.4074164100743</v>
      </c>
      <c r="F463">
        <v>0.8973212242126465</v>
      </c>
      <c r="G463">
        <v>0.72145676612854</v>
      </c>
      <c r="H463">
        <v>0.013666223302017175</v>
      </c>
      <c r="I463">
        <v>0.15065470337867737</v>
      </c>
      <c r="J463">
        <v>0.6408777619244802</v>
      </c>
      <c r="L463">
        <v>11073.325142163878</v>
      </c>
      <c r="M463">
        <v>8.65901987449056</v>
      </c>
      <c r="N463">
        <v>7.391853540801522</v>
      </c>
      <c r="O463">
        <v>16918.436658655883</v>
      </c>
      <c r="P463">
        <v>9.86612462635204</v>
      </c>
      <c r="Q463">
        <v>8.629237164958418</v>
      </c>
      <c r="S463">
        <f t="shared" si="30"/>
        <v>728112.0289379883</v>
      </c>
      <c r="T463">
        <f t="shared" si="31"/>
        <v>846005.279837186</v>
      </c>
      <c r="V463">
        <f t="shared" si="28"/>
        <v>0</v>
      </c>
      <c r="W463">
        <f t="shared" si="29"/>
        <v>1</v>
      </c>
    </row>
    <row r="464" spans="1:23" ht="12.75">
      <c r="A464">
        <v>459</v>
      </c>
      <c r="B464">
        <v>325.1104102568287</v>
      </c>
      <c r="C464">
        <v>3419.7350358845642</v>
      </c>
      <c r="D464">
        <v>1091.2514146381104</v>
      </c>
      <c r="E464">
        <v>1413.743208283378</v>
      </c>
      <c r="F464">
        <v>0.9795204401016235</v>
      </c>
      <c r="G464">
        <v>0.7287991046905518</v>
      </c>
      <c r="H464">
        <v>0.010182779742381774</v>
      </c>
      <c r="I464">
        <v>0.1342443823814392</v>
      </c>
      <c r="J464">
        <v>0.45717143285091183</v>
      </c>
      <c r="L464">
        <v>9611.026697152305</v>
      </c>
      <c r="M464">
        <v>9.16019787254452</v>
      </c>
      <c r="N464">
        <v>8.466263088529658</v>
      </c>
      <c r="O464">
        <v>17125.006621332497</v>
      </c>
      <c r="P464">
        <v>9.832722166557774</v>
      </c>
      <c r="Q464">
        <v>9.265722145081828</v>
      </c>
      <c r="S464">
        <f t="shared" si="30"/>
        <v>837015.2821558135</v>
      </c>
      <c r="T464">
        <f t="shared" si="31"/>
        <v>909447.2078868502</v>
      </c>
      <c r="V464">
        <f t="shared" si="28"/>
        <v>0</v>
      </c>
      <c r="W464">
        <f t="shared" si="29"/>
        <v>1</v>
      </c>
    </row>
    <row r="465" spans="1:23" ht="12.75">
      <c r="A465">
        <v>460</v>
      </c>
      <c r="B465">
        <v>566.1221998055848</v>
      </c>
      <c r="C465">
        <v>2976.641676855559</v>
      </c>
      <c r="D465">
        <v>935.2277426380322</v>
      </c>
      <c r="E465">
        <v>1198.3819315825026</v>
      </c>
      <c r="F465">
        <v>0.9565468728542328</v>
      </c>
      <c r="G465">
        <v>0.7045787572860718</v>
      </c>
      <c r="H465">
        <v>0.008177906810136512</v>
      </c>
      <c r="I465">
        <v>0.1803078055381775</v>
      </c>
      <c r="J465">
        <v>0.489426819219054</v>
      </c>
      <c r="L465">
        <v>9176.519669136123</v>
      </c>
      <c r="M465">
        <v>9.126726351634519</v>
      </c>
      <c r="N465">
        <v>8.34549526163661</v>
      </c>
      <c r="O465">
        <v>16624.67607200074</v>
      </c>
      <c r="P465">
        <v>9.909347820984841</v>
      </c>
      <c r="Q465">
        <v>9.21845878926919</v>
      </c>
      <c r="S465">
        <f t="shared" si="30"/>
        <v>825373.0064945249</v>
      </c>
      <c r="T465">
        <f t="shared" si="31"/>
        <v>905221.2028549183</v>
      </c>
      <c r="V465">
        <f t="shared" si="28"/>
        <v>0</v>
      </c>
      <c r="W465">
        <f t="shared" si="29"/>
        <v>1</v>
      </c>
    </row>
    <row r="466" spans="1:23" ht="12.75">
      <c r="A466">
        <v>461</v>
      </c>
      <c r="B466">
        <v>419.3500116647667</v>
      </c>
      <c r="C466">
        <v>2937.253947564913</v>
      </c>
      <c r="D466">
        <v>984.9223880843795</v>
      </c>
      <c r="E466">
        <v>791.8340918024155</v>
      </c>
      <c r="F466">
        <v>0.9914610385894775</v>
      </c>
      <c r="G466">
        <v>0.6649785041809082</v>
      </c>
      <c r="H466">
        <v>0.007778683948210772</v>
      </c>
      <c r="I466">
        <v>0.11691498756408691</v>
      </c>
      <c r="J466">
        <v>0.43982026847066114</v>
      </c>
      <c r="L466">
        <v>8985.292014378423</v>
      </c>
      <c r="M466">
        <v>9.602368509023309</v>
      </c>
      <c r="N466">
        <v>8.900229483937647</v>
      </c>
      <c r="O466">
        <v>16447.12848280249</v>
      </c>
      <c r="P466">
        <v>10.151512116297742</v>
      </c>
      <c r="Q466">
        <v>9.62465258108546</v>
      </c>
      <c r="S466">
        <f t="shared" si="30"/>
        <v>881037.6563793862</v>
      </c>
      <c r="T466">
        <f t="shared" si="31"/>
        <v>946018.1296257435</v>
      </c>
      <c r="V466">
        <f t="shared" si="28"/>
        <v>0</v>
      </c>
      <c r="W466">
        <f t="shared" si="29"/>
        <v>1</v>
      </c>
    </row>
    <row r="467" spans="1:23" ht="12.75">
      <c r="A467">
        <v>462</v>
      </c>
      <c r="B467">
        <v>394.3312605091792</v>
      </c>
      <c r="C467">
        <v>3521.362607053833</v>
      </c>
      <c r="D467">
        <v>1076.4798842211349</v>
      </c>
      <c r="E467">
        <v>728.5392807452663</v>
      </c>
      <c r="F467">
        <v>0.9437736868858337</v>
      </c>
      <c r="G467">
        <v>0.6911798715591431</v>
      </c>
      <c r="H467">
        <v>0.009119717902493349</v>
      </c>
      <c r="I467">
        <v>0.184706449508667</v>
      </c>
      <c r="J467">
        <v>0.4608285133897009</v>
      </c>
      <c r="L467">
        <v>8708.990625770637</v>
      </c>
      <c r="M467">
        <v>8.960290912805194</v>
      </c>
      <c r="N467">
        <v>8.05565812266452</v>
      </c>
      <c r="O467">
        <v>16763.6017056967</v>
      </c>
      <c r="P467">
        <v>9.719427473054802</v>
      </c>
      <c r="Q467">
        <v>8.887627164626785</v>
      </c>
      <c r="S467">
        <f t="shared" si="30"/>
        <v>796856.8216406814</v>
      </c>
      <c r="T467">
        <f t="shared" si="31"/>
        <v>871999.1147569818</v>
      </c>
      <c r="V467">
        <f t="shared" si="28"/>
        <v>0</v>
      </c>
      <c r="W467">
        <f t="shared" si="29"/>
        <v>1</v>
      </c>
    </row>
    <row r="468" spans="1:23" ht="12.75">
      <c r="A468">
        <v>463</v>
      </c>
      <c r="B468">
        <v>436.87438155771804</v>
      </c>
      <c r="C468">
        <v>2852.171975063394</v>
      </c>
      <c r="D468">
        <v>991.6313400661495</v>
      </c>
      <c r="E468">
        <v>993.371079102966</v>
      </c>
      <c r="F468">
        <v>0.9391937851905823</v>
      </c>
      <c r="G468">
        <v>0.7108694314956665</v>
      </c>
      <c r="H468">
        <v>0.009151870753446985</v>
      </c>
      <c r="I468">
        <v>0.16859883069992065</v>
      </c>
      <c r="J468">
        <v>0.4598342582912741</v>
      </c>
      <c r="L468">
        <v>8298.140367813256</v>
      </c>
      <c r="M468">
        <v>9.0484039566538</v>
      </c>
      <c r="N468">
        <v>8.11408447209349</v>
      </c>
      <c r="O468">
        <v>15874.024631220276</v>
      </c>
      <c r="P468">
        <v>9.778076238194544</v>
      </c>
      <c r="Q468">
        <v>8.910005687473355</v>
      </c>
      <c r="S468">
        <f t="shared" si="30"/>
        <v>803110.3068415357</v>
      </c>
      <c r="T468">
        <f t="shared" si="31"/>
        <v>875126.5441161152</v>
      </c>
      <c r="V468">
        <f t="shared" si="28"/>
        <v>0</v>
      </c>
      <c r="W468">
        <f t="shared" si="29"/>
        <v>1</v>
      </c>
    </row>
    <row r="469" spans="1:23" ht="12.75">
      <c r="A469">
        <v>464</v>
      </c>
      <c r="B469">
        <v>509.09679688628194</v>
      </c>
      <c r="C469">
        <v>3634.5602681130313</v>
      </c>
      <c r="D469">
        <v>946.8254765358126</v>
      </c>
      <c r="E469">
        <v>1310.1577616692166</v>
      </c>
      <c r="F469">
        <v>0.9575503170490265</v>
      </c>
      <c r="G469">
        <v>0.7464636564254761</v>
      </c>
      <c r="H469">
        <v>0.00888414838311159</v>
      </c>
      <c r="I469">
        <v>0.19262003898620605</v>
      </c>
      <c r="J469">
        <v>0.5056008207280372</v>
      </c>
      <c r="L469">
        <v>9710.725365685577</v>
      </c>
      <c r="M469">
        <v>8.953595840790546</v>
      </c>
      <c r="N469">
        <v>8.251530540133082</v>
      </c>
      <c r="O469">
        <v>16780.016407233106</v>
      </c>
      <c r="P469">
        <v>9.814268710088749</v>
      </c>
      <c r="Q469">
        <v>9.18134192527333</v>
      </c>
      <c r="S469">
        <f t="shared" si="30"/>
        <v>815442.3286476227</v>
      </c>
      <c r="T469">
        <f t="shared" si="31"/>
        <v>901354.1761200998</v>
      </c>
      <c r="V469">
        <f t="shared" si="28"/>
        <v>0</v>
      </c>
      <c r="W469">
        <f t="shared" si="29"/>
        <v>1</v>
      </c>
    </row>
    <row r="470" spans="1:23" ht="12.75">
      <c r="A470">
        <v>465</v>
      </c>
      <c r="B470">
        <v>405.1334770969314</v>
      </c>
      <c r="C470">
        <v>3600.0117842129166</v>
      </c>
      <c r="D470">
        <v>833.1706937716062</v>
      </c>
      <c r="E470">
        <v>1097.9881072221424</v>
      </c>
      <c r="F470">
        <v>0.9665107131004333</v>
      </c>
      <c r="G470">
        <v>0.7351588010787964</v>
      </c>
      <c r="H470">
        <v>0.010650172764494321</v>
      </c>
      <c r="I470">
        <v>0.11143553256988525</v>
      </c>
      <c r="J470">
        <v>0.43418146493138426</v>
      </c>
      <c r="L470">
        <v>11313.849730127122</v>
      </c>
      <c r="M470">
        <v>9.317789647254543</v>
      </c>
      <c r="N470">
        <v>8.479962208256225</v>
      </c>
      <c r="O470">
        <v>16447.60088856909</v>
      </c>
      <c r="P470">
        <v>9.897559567481366</v>
      </c>
      <c r="Q470">
        <v>9.175732344411367</v>
      </c>
      <c r="S470">
        <f t="shared" si="30"/>
        <v>836682.3710954954</v>
      </c>
      <c r="T470">
        <f t="shared" si="31"/>
        <v>901125.6335525676</v>
      </c>
      <c r="V470">
        <f t="shared" si="28"/>
        <v>0</v>
      </c>
      <c r="W470">
        <f t="shared" si="29"/>
        <v>1</v>
      </c>
    </row>
    <row r="471" spans="1:23" ht="12.75">
      <c r="A471">
        <v>466</v>
      </c>
      <c r="B471">
        <v>566.9492662407406</v>
      </c>
      <c r="C471">
        <v>3179.779653752382</v>
      </c>
      <c r="D471">
        <v>979.0817873540568</v>
      </c>
      <c r="E471">
        <v>702.951118856194</v>
      </c>
      <c r="F471">
        <v>0.977742463350296</v>
      </c>
      <c r="G471">
        <v>0.800480842590332</v>
      </c>
      <c r="H471">
        <v>0.009539306029049259</v>
      </c>
      <c r="I471">
        <v>0.1714763045310974</v>
      </c>
      <c r="J471">
        <v>0.46018171057955953</v>
      </c>
      <c r="L471">
        <v>9732.058253037776</v>
      </c>
      <c r="M471">
        <v>8.97726530977763</v>
      </c>
      <c r="N471">
        <v>8.476389188691922</v>
      </c>
      <c r="O471">
        <v>17163.333896881748</v>
      </c>
      <c r="P471">
        <v>9.721803307698432</v>
      </c>
      <c r="Q471">
        <v>9.289878897171171</v>
      </c>
      <c r="S471">
        <f t="shared" si="30"/>
        <v>837906.8606161544</v>
      </c>
      <c r="T471">
        <f t="shared" si="31"/>
        <v>911824.5558202353</v>
      </c>
      <c r="V471">
        <f t="shared" si="28"/>
        <v>0</v>
      </c>
      <c r="W471">
        <f t="shared" si="29"/>
        <v>1</v>
      </c>
    </row>
    <row r="472" spans="1:23" ht="12.75">
      <c r="A472">
        <v>467</v>
      </c>
      <c r="B472">
        <v>432.62473933935485</v>
      </c>
      <c r="C472">
        <v>2566.8476570509965</v>
      </c>
      <c r="D472">
        <v>893.9107942908131</v>
      </c>
      <c r="E472">
        <v>855.6333703097866</v>
      </c>
      <c r="F472">
        <v>0.9383739233016968</v>
      </c>
      <c r="G472">
        <v>0.7974756956100464</v>
      </c>
      <c r="H472">
        <v>0.008612414054949804</v>
      </c>
      <c r="I472">
        <v>0.13531914353370667</v>
      </c>
      <c r="J472">
        <v>0.5354726430546534</v>
      </c>
      <c r="L472">
        <v>8215.293003581126</v>
      </c>
      <c r="M472">
        <v>9.346979336229314</v>
      </c>
      <c r="N472">
        <v>8.509733446768541</v>
      </c>
      <c r="O472">
        <v>15042.707776729665</v>
      </c>
      <c r="P472">
        <v>10.130827302517545</v>
      </c>
      <c r="Q472">
        <v>9.339868920136848</v>
      </c>
      <c r="S472">
        <f t="shared" si="30"/>
        <v>842758.051673273</v>
      </c>
      <c r="T472">
        <f t="shared" si="31"/>
        <v>918944.184236955</v>
      </c>
      <c r="V472">
        <f t="shared" si="28"/>
        <v>0</v>
      </c>
      <c r="W472">
        <f t="shared" si="29"/>
        <v>1</v>
      </c>
    </row>
    <row r="473" spans="1:23" ht="12.75">
      <c r="A473">
        <v>468</v>
      </c>
      <c r="B473">
        <v>421.906967487556</v>
      </c>
      <c r="C473">
        <v>3382.315620066117</v>
      </c>
      <c r="D473">
        <v>991.2788671861558</v>
      </c>
      <c r="E473">
        <v>785.2852066396367</v>
      </c>
      <c r="F473">
        <v>0.9649915397167206</v>
      </c>
      <c r="G473">
        <v>0.8144638538360596</v>
      </c>
      <c r="H473">
        <v>0.01017204526852107</v>
      </c>
      <c r="I473">
        <v>0.15588650107383728</v>
      </c>
      <c r="J473">
        <v>0.5037354941826443</v>
      </c>
      <c r="L473">
        <v>9510.91137292476</v>
      </c>
      <c r="M473">
        <v>8.996769288054244</v>
      </c>
      <c r="N473">
        <v>8.402749597693475</v>
      </c>
      <c r="O473">
        <v>16523.990550936367</v>
      </c>
      <c r="P473">
        <v>9.812581774741304</v>
      </c>
      <c r="Q473">
        <v>9.277835937865971</v>
      </c>
      <c r="S473">
        <f t="shared" si="30"/>
        <v>830764.0483964228</v>
      </c>
      <c r="T473">
        <f t="shared" si="31"/>
        <v>911259.6032356608</v>
      </c>
      <c r="V473">
        <f t="shared" si="28"/>
        <v>0</v>
      </c>
      <c r="W473">
        <f t="shared" si="29"/>
        <v>1</v>
      </c>
    </row>
    <row r="474" spans="1:23" ht="12.75">
      <c r="A474">
        <v>469</v>
      </c>
      <c r="B474">
        <v>505.0818004360557</v>
      </c>
      <c r="C474">
        <v>3817.14622492902</v>
      </c>
      <c r="D474">
        <v>1081.9568335487807</v>
      </c>
      <c r="E474">
        <v>797.0292697255568</v>
      </c>
      <c r="F474">
        <v>0.9822850823402405</v>
      </c>
      <c r="G474">
        <v>0.6455240249633789</v>
      </c>
      <c r="H474">
        <v>0.01264783050301073</v>
      </c>
      <c r="I474">
        <v>0.1836000680923462</v>
      </c>
      <c r="J474">
        <v>0.5084212131620712</v>
      </c>
      <c r="L474">
        <v>10682.269283774793</v>
      </c>
      <c r="M474">
        <v>8.520687484474578</v>
      </c>
      <c r="N474">
        <v>7.748626602485841</v>
      </c>
      <c r="O474">
        <v>18098.306050367904</v>
      </c>
      <c r="P474">
        <v>9.452766212082008</v>
      </c>
      <c r="Q474">
        <v>8.846526223012473</v>
      </c>
      <c r="S474">
        <f t="shared" si="30"/>
        <v>764180.3909648093</v>
      </c>
      <c r="T474">
        <f t="shared" si="31"/>
        <v>866554.3162508794</v>
      </c>
      <c r="V474">
        <f t="shared" si="28"/>
        <v>0</v>
      </c>
      <c r="W474">
        <f t="shared" si="29"/>
        <v>1</v>
      </c>
    </row>
    <row r="475" spans="1:23" ht="12.75">
      <c r="A475">
        <v>470</v>
      </c>
      <c r="B475">
        <v>530.6468143274269</v>
      </c>
      <c r="C475">
        <v>2689.7830135320273</v>
      </c>
      <c r="D475">
        <v>1087.3308380038561</v>
      </c>
      <c r="E475">
        <v>1337.2205630865333</v>
      </c>
      <c r="F475">
        <v>0.9520787000656128</v>
      </c>
      <c r="G475">
        <v>0.7091524600982666</v>
      </c>
      <c r="H475">
        <v>0.011591463799879746</v>
      </c>
      <c r="I475">
        <v>0.1276879906654358</v>
      </c>
      <c r="J475">
        <v>0.5732570999632233</v>
      </c>
      <c r="L475">
        <v>9937.89065365382</v>
      </c>
      <c r="M475">
        <v>9.064746525096185</v>
      </c>
      <c r="N475">
        <v>8.09570908921389</v>
      </c>
      <c r="O475">
        <v>17881.864940545616</v>
      </c>
      <c r="P475">
        <v>9.977813829861175</v>
      </c>
      <c r="Q475">
        <v>9.15987778127087</v>
      </c>
      <c r="S475">
        <f t="shared" si="30"/>
        <v>799633.0182677353</v>
      </c>
      <c r="T475">
        <f t="shared" si="31"/>
        <v>898105.9131865414</v>
      </c>
      <c r="V475">
        <f t="shared" si="28"/>
        <v>0</v>
      </c>
      <c r="W475">
        <f t="shared" si="29"/>
        <v>1</v>
      </c>
    </row>
    <row r="476" spans="1:23" ht="12.75">
      <c r="A476">
        <v>471</v>
      </c>
      <c r="B476">
        <v>477.8530969537842</v>
      </c>
      <c r="C476">
        <v>3878.3183604668893</v>
      </c>
      <c r="D476">
        <v>1123.4690196818506</v>
      </c>
      <c r="E476">
        <v>833.2227919458205</v>
      </c>
      <c r="F476">
        <v>0.840789794921875</v>
      </c>
      <c r="G476">
        <v>0.7531126737594604</v>
      </c>
      <c r="H476">
        <v>0.010662754832171136</v>
      </c>
      <c r="I476">
        <v>0.1380888819694519</v>
      </c>
      <c r="J476">
        <v>0.4657920993815078</v>
      </c>
      <c r="L476">
        <v>11475.754413977806</v>
      </c>
      <c r="M476">
        <v>9.073590147740742</v>
      </c>
      <c r="N476">
        <v>7.4509127123360175</v>
      </c>
      <c r="O476">
        <v>19158.901744827268</v>
      </c>
      <c r="P476">
        <v>9.780051672643815</v>
      </c>
      <c r="Q476">
        <v>8.094757876920909</v>
      </c>
      <c r="S476">
        <f t="shared" si="30"/>
        <v>733615.5168196239</v>
      </c>
      <c r="T476">
        <f t="shared" si="31"/>
        <v>790316.8859472636</v>
      </c>
      <c r="V476">
        <f t="shared" si="28"/>
        <v>0</v>
      </c>
      <c r="W476">
        <f t="shared" si="29"/>
        <v>1</v>
      </c>
    </row>
    <row r="477" spans="1:23" ht="12.75">
      <c r="A477">
        <v>472</v>
      </c>
      <c r="B477">
        <v>522.6332205160807</v>
      </c>
      <c r="C477">
        <v>2625.346922115409</v>
      </c>
      <c r="D477">
        <v>1133.9361456859801</v>
      </c>
      <c r="E477">
        <v>1245.6620636618677</v>
      </c>
      <c r="F477">
        <v>0.9697229862213135</v>
      </c>
      <c r="G477">
        <v>0.8505773544311523</v>
      </c>
      <c r="H477">
        <v>0.009141488589360916</v>
      </c>
      <c r="I477">
        <v>0.15170854330062866</v>
      </c>
      <c r="J477">
        <v>0.4438088156681038</v>
      </c>
      <c r="L477">
        <v>8889.72381797818</v>
      </c>
      <c r="M477">
        <v>9.158827856001539</v>
      </c>
      <c r="N477">
        <v>8.668209012570545</v>
      </c>
      <c r="O477">
        <v>17776.17892803853</v>
      </c>
      <c r="P477">
        <v>9.825030919552558</v>
      </c>
      <c r="Q477">
        <v>9.373157621476926</v>
      </c>
      <c r="S477">
        <f t="shared" si="30"/>
        <v>857931.1774390762</v>
      </c>
      <c r="T477">
        <f t="shared" si="31"/>
        <v>919539.583219654</v>
      </c>
      <c r="V477">
        <f t="shared" si="28"/>
        <v>0</v>
      </c>
      <c r="W477">
        <f t="shared" si="29"/>
        <v>1</v>
      </c>
    </row>
    <row r="478" spans="1:23" ht="12.75">
      <c r="A478">
        <v>473</v>
      </c>
      <c r="B478">
        <v>313.97079393318575</v>
      </c>
      <c r="C478">
        <v>2586.989906096759</v>
      </c>
      <c r="D478">
        <v>848.4806261537531</v>
      </c>
      <c r="E478">
        <v>1269.6857491111346</v>
      </c>
      <c r="F478">
        <v>0.9477636516094208</v>
      </c>
      <c r="G478">
        <v>0.8525533676147461</v>
      </c>
      <c r="H478">
        <v>0.006899260883409716</v>
      </c>
      <c r="I478">
        <v>0.16232243180274963</v>
      </c>
      <c r="J478">
        <v>0.49819810157963895</v>
      </c>
      <c r="L478">
        <v>6650.679783584012</v>
      </c>
      <c r="M478">
        <v>9.433089313990584</v>
      </c>
      <c r="N478">
        <v>8.798664801936322</v>
      </c>
      <c r="O478">
        <v>13379.340606431795</v>
      </c>
      <c r="P478">
        <v>10.15047995486726</v>
      </c>
      <c r="Q478">
        <v>9.528008068951374</v>
      </c>
      <c r="S478">
        <f t="shared" si="30"/>
        <v>873215.8004100482</v>
      </c>
      <c r="T478">
        <f t="shared" si="31"/>
        <v>939421.4662887056</v>
      </c>
      <c r="V478">
        <f t="shared" si="28"/>
        <v>0</v>
      </c>
      <c r="W478">
        <f t="shared" si="29"/>
        <v>1</v>
      </c>
    </row>
    <row r="479" spans="1:23" ht="12.75">
      <c r="A479">
        <v>474</v>
      </c>
      <c r="B479">
        <v>402.7890067110776</v>
      </c>
      <c r="C479">
        <v>2878.629222548152</v>
      </c>
      <c r="D479">
        <v>885.7024643662728</v>
      </c>
      <c r="E479">
        <v>1031.919807211576</v>
      </c>
      <c r="F479">
        <v>0.9884172677993774</v>
      </c>
      <c r="G479">
        <v>0.6850247383117676</v>
      </c>
      <c r="H479">
        <v>0.009204201643937896</v>
      </c>
      <c r="I479">
        <v>0.16062432527542114</v>
      </c>
      <c r="J479">
        <v>0.4263292473664527</v>
      </c>
      <c r="L479">
        <v>8250.230674568957</v>
      </c>
      <c r="M479">
        <v>9.09109163826074</v>
      </c>
      <c r="N479">
        <v>8.458799797677832</v>
      </c>
      <c r="O479">
        <v>14807.19471957613</v>
      </c>
      <c r="P479">
        <v>9.743025922055278</v>
      </c>
      <c r="Q479">
        <v>9.24082169427423</v>
      </c>
      <c r="S479">
        <f t="shared" si="30"/>
        <v>837629.7490932143</v>
      </c>
      <c r="T479">
        <f t="shared" si="31"/>
        <v>909274.9747078468</v>
      </c>
      <c r="V479">
        <f t="shared" si="28"/>
        <v>0</v>
      </c>
      <c r="W479">
        <f t="shared" si="29"/>
        <v>1</v>
      </c>
    </row>
    <row r="480" spans="1:23" ht="12.75">
      <c r="A480">
        <v>475</v>
      </c>
      <c r="B480">
        <v>395.31050981064266</v>
      </c>
      <c r="C480">
        <v>2721.9922192386266</v>
      </c>
      <c r="D480">
        <v>1068.3646286267335</v>
      </c>
      <c r="E480">
        <v>1053.0418744360986</v>
      </c>
      <c r="F480">
        <v>0.9647517502307892</v>
      </c>
      <c r="G480">
        <v>0.8613157272338867</v>
      </c>
      <c r="H480">
        <v>0.012292394025674017</v>
      </c>
      <c r="I480">
        <v>0.1467156708240509</v>
      </c>
      <c r="J480">
        <v>0.5916703622326375</v>
      </c>
      <c r="L480">
        <v>8673.376200039269</v>
      </c>
      <c r="M480">
        <v>8.827010961516997</v>
      </c>
      <c r="N480">
        <v>8.299763817326978</v>
      </c>
      <c r="O480">
        <v>16286.50490154303</v>
      </c>
      <c r="P480">
        <v>9.86262762348729</v>
      </c>
      <c r="Q480">
        <v>9.379483536329836</v>
      </c>
      <c r="S480">
        <f t="shared" si="30"/>
        <v>821303.0055326585</v>
      </c>
      <c r="T480">
        <f t="shared" si="31"/>
        <v>921661.8487314406</v>
      </c>
      <c r="V480">
        <f t="shared" si="28"/>
        <v>0</v>
      </c>
      <c r="W480">
        <f t="shared" si="29"/>
        <v>1</v>
      </c>
    </row>
    <row r="481" spans="1:23" ht="12.75">
      <c r="A481">
        <v>476</v>
      </c>
      <c r="B481">
        <v>352.29038033757547</v>
      </c>
      <c r="C481">
        <v>2501.498268053939</v>
      </c>
      <c r="D481">
        <v>894.413917134096</v>
      </c>
      <c r="E481">
        <v>881.0834579704106</v>
      </c>
      <c r="F481">
        <v>0.9285999536514282</v>
      </c>
      <c r="G481">
        <v>0.7612744569778442</v>
      </c>
      <c r="H481">
        <v>0.009746436642378474</v>
      </c>
      <c r="I481">
        <v>0.13807398080825806</v>
      </c>
      <c r="J481">
        <v>0.5413210070884705</v>
      </c>
      <c r="L481">
        <v>7657.7396529051275</v>
      </c>
      <c r="M481">
        <v>9.181317123062163</v>
      </c>
      <c r="N481">
        <v>8.199849351321582</v>
      </c>
      <c r="O481">
        <v>14221.27357540039</v>
      </c>
      <c r="P481">
        <v>10.017485194723465</v>
      </c>
      <c r="Q481">
        <v>9.091636352836144</v>
      </c>
      <c r="S481">
        <f t="shared" si="30"/>
        <v>812327.1954792531</v>
      </c>
      <c r="T481">
        <f t="shared" si="31"/>
        <v>894942.361708214</v>
      </c>
      <c r="V481">
        <f t="shared" si="28"/>
        <v>0</v>
      </c>
      <c r="W481">
        <f t="shared" si="29"/>
        <v>1</v>
      </c>
    </row>
    <row r="482" spans="1:23" ht="12.75">
      <c r="A482">
        <v>477</v>
      </c>
      <c r="B482">
        <v>434.0754222676618</v>
      </c>
      <c r="C482">
        <v>3561.8754928213466</v>
      </c>
      <c r="D482">
        <v>1005.380706025258</v>
      </c>
      <c r="E482">
        <v>1613.9983307136367</v>
      </c>
      <c r="F482">
        <v>0.9371834099292755</v>
      </c>
      <c r="G482">
        <v>0.48728179931640625</v>
      </c>
      <c r="H482">
        <v>0.009162828368500717</v>
      </c>
      <c r="I482">
        <v>0.2078108787536621</v>
      </c>
      <c r="J482">
        <v>0.4404218768225968</v>
      </c>
      <c r="L482">
        <v>8937.896364643631</v>
      </c>
      <c r="M482">
        <v>8.836770660050888</v>
      </c>
      <c r="N482">
        <v>7.6188699835210265</v>
      </c>
      <c r="O482">
        <v>16445.63606904988</v>
      </c>
      <c r="P482">
        <v>9.588986770592046</v>
      </c>
      <c r="Q482">
        <v>8.502894852636592</v>
      </c>
      <c r="S482">
        <f t="shared" si="30"/>
        <v>752949.1019874591</v>
      </c>
      <c r="T482">
        <f t="shared" si="31"/>
        <v>833843.8491946093</v>
      </c>
      <c r="V482">
        <f t="shared" si="28"/>
        <v>0</v>
      </c>
      <c r="W482">
        <f t="shared" si="29"/>
        <v>1</v>
      </c>
    </row>
    <row r="483" spans="1:23" ht="12.75">
      <c r="A483">
        <v>478</v>
      </c>
      <c r="B483">
        <v>456.0808044498725</v>
      </c>
      <c r="C483">
        <v>3018.926562244884</v>
      </c>
      <c r="D483">
        <v>836.7909997145725</v>
      </c>
      <c r="E483">
        <v>689.4966142479864</v>
      </c>
      <c r="F483">
        <v>0.9608927369117737</v>
      </c>
      <c r="G483">
        <v>0.6368730068206787</v>
      </c>
      <c r="H483">
        <v>0.008911860289753284</v>
      </c>
      <c r="I483">
        <v>0.10849618911743164</v>
      </c>
      <c r="J483">
        <v>0.45788195346722466</v>
      </c>
      <c r="L483">
        <v>9923.587593322884</v>
      </c>
      <c r="M483">
        <v>9.535232013188494</v>
      </c>
      <c r="N483">
        <v>8.477510813086461</v>
      </c>
      <c r="O483">
        <v>15767.365823123362</v>
      </c>
      <c r="P483">
        <v>10.115169710488855</v>
      </c>
      <c r="Q483">
        <v>9.235640862173645</v>
      </c>
      <c r="S483">
        <f t="shared" si="30"/>
        <v>837827.4937153233</v>
      </c>
      <c r="T483">
        <f t="shared" si="31"/>
        <v>907796.720394241</v>
      </c>
      <c r="V483">
        <f t="shared" si="28"/>
        <v>0</v>
      </c>
      <c r="W483">
        <f t="shared" si="29"/>
        <v>1</v>
      </c>
    </row>
    <row r="484" spans="1:23" ht="12.75">
      <c r="A484">
        <v>479</v>
      </c>
      <c r="B484">
        <v>383.96968940767806</v>
      </c>
      <c r="C484">
        <v>2664.9129867947713</v>
      </c>
      <c r="D484">
        <v>1092.2462202556994</v>
      </c>
      <c r="E484">
        <v>1300.2626446199306</v>
      </c>
      <c r="F484">
        <v>0.9508168399333954</v>
      </c>
      <c r="G484">
        <v>0.6988502740859985</v>
      </c>
      <c r="H484">
        <v>0.00961507079079247</v>
      </c>
      <c r="I484">
        <v>0.1563604474067688</v>
      </c>
      <c r="J484">
        <v>0.5141618382941582</v>
      </c>
      <c r="L484">
        <v>7957.794288502433</v>
      </c>
      <c r="M484">
        <v>9.064438358888737</v>
      </c>
      <c r="N484">
        <v>8.164505795586381</v>
      </c>
      <c r="O484">
        <v>16281.129883698559</v>
      </c>
      <c r="P484">
        <v>9.88974070725492</v>
      </c>
      <c r="Q484">
        <v>9.09892142729519</v>
      </c>
      <c r="S484">
        <f t="shared" si="30"/>
        <v>808492.7852701356</v>
      </c>
      <c r="T484">
        <f t="shared" si="31"/>
        <v>893611.0128458205</v>
      </c>
      <c r="V484">
        <f t="shared" si="28"/>
        <v>0</v>
      </c>
      <c r="W484">
        <f t="shared" si="29"/>
        <v>1</v>
      </c>
    </row>
    <row r="485" spans="1:23" ht="12.75">
      <c r="A485">
        <v>480</v>
      </c>
      <c r="B485">
        <v>631.7724431882214</v>
      </c>
      <c r="C485">
        <v>2726.28028701311</v>
      </c>
      <c r="D485">
        <v>1238.3875769663882</v>
      </c>
      <c r="E485">
        <v>1087.8846336843903</v>
      </c>
      <c r="F485">
        <v>0.8997116088867188</v>
      </c>
      <c r="G485">
        <v>0.8366838693618774</v>
      </c>
      <c r="H485">
        <v>0.012505601107393419</v>
      </c>
      <c r="I485">
        <v>0.12160277366638184</v>
      </c>
      <c r="J485">
        <v>0.47263218475495555</v>
      </c>
      <c r="L485">
        <v>10906.078975698836</v>
      </c>
      <c r="M485">
        <v>9.034974367437727</v>
      </c>
      <c r="N485">
        <v>7.981745178622745</v>
      </c>
      <c r="O485">
        <v>19890.050208339555</v>
      </c>
      <c r="P485">
        <v>9.736118566723404</v>
      </c>
      <c r="Q485">
        <v>8.652446309584281</v>
      </c>
      <c r="S485">
        <f t="shared" si="30"/>
        <v>787268.4388865758</v>
      </c>
      <c r="T485">
        <f t="shared" si="31"/>
        <v>845354.5807500886</v>
      </c>
      <c r="V485">
        <f t="shared" si="28"/>
        <v>0</v>
      </c>
      <c r="W485">
        <f t="shared" si="29"/>
        <v>1</v>
      </c>
    </row>
    <row r="486" spans="1:23" ht="12.75">
      <c r="A486">
        <v>481</v>
      </c>
      <c r="B486">
        <v>438.1861009212897</v>
      </c>
      <c r="C486">
        <v>2322.1487543804133</v>
      </c>
      <c r="D486">
        <v>1128.9689858011457</v>
      </c>
      <c r="E486">
        <v>680.1804089258762</v>
      </c>
      <c r="F486">
        <v>0.9578093588352203</v>
      </c>
      <c r="G486">
        <v>0.726608395576477</v>
      </c>
      <c r="H486">
        <v>0.009537163294686018</v>
      </c>
      <c r="I486">
        <v>0.16966837644577026</v>
      </c>
      <c r="J486">
        <v>0.5343223538672298</v>
      </c>
      <c r="L486">
        <v>7356.252591698771</v>
      </c>
      <c r="M486">
        <v>8.988639380246754</v>
      </c>
      <c r="N486">
        <v>8.21420690146874</v>
      </c>
      <c r="O486">
        <v>16463.123653859275</v>
      </c>
      <c r="P486">
        <v>9.885635574483794</v>
      </c>
      <c r="Q486">
        <v>9.21068419562571</v>
      </c>
      <c r="S486">
        <f t="shared" si="30"/>
        <v>814064.4375551753</v>
      </c>
      <c r="T486">
        <f t="shared" si="31"/>
        <v>904605.2959087117</v>
      </c>
      <c r="V486">
        <f t="shared" si="28"/>
        <v>0</v>
      </c>
      <c r="W486">
        <f t="shared" si="29"/>
        <v>1</v>
      </c>
    </row>
    <row r="487" spans="1:23" ht="12.75">
      <c r="A487">
        <v>482</v>
      </c>
      <c r="B487">
        <v>463.68218580562177</v>
      </c>
      <c r="C487">
        <v>2466.0909062726914</v>
      </c>
      <c r="D487">
        <v>1032.7589776027553</v>
      </c>
      <c r="E487">
        <v>803.0258254021132</v>
      </c>
      <c r="F487">
        <v>0.930476725101471</v>
      </c>
      <c r="G487">
        <v>0.6327171325683594</v>
      </c>
      <c r="H487">
        <v>0.009119706006278937</v>
      </c>
      <c r="I487">
        <v>0.1803656816482544</v>
      </c>
      <c r="J487">
        <v>0.5121464461171389</v>
      </c>
      <c r="L487">
        <v>7624.714366053621</v>
      </c>
      <c r="M487">
        <v>8.984279524656003</v>
      </c>
      <c r="N487">
        <v>7.8800209526368565</v>
      </c>
      <c r="O487">
        <v>15929.530676195647</v>
      </c>
      <c r="P487">
        <v>9.843427078340014</v>
      </c>
      <c r="Q487">
        <v>8.838628466839827</v>
      </c>
      <c r="S487">
        <f t="shared" si="30"/>
        <v>780377.3808976321</v>
      </c>
      <c r="T487">
        <f t="shared" si="31"/>
        <v>867933.3160077871</v>
      </c>
      <c r="V487">
        <f t="shared" si="28"/>
        <v>0</v>
      </c>
      <c r="W487">
        <f t="shared" si="29"/>
        <v>1</v>
      </c>
    </row>
    <row r="488" spans="1:23" ht="12.75">
      <c r="A488">
        <v>483</v>
      </c>
      <c r="B488">
        <v>315.2574338033926</v>
      </c>
      <c r="C488">
        <v>2071.943526082152</v>
      </c>
      <c r="D488">
        <v>854.6088603063895</v>
      </c>
      <c r="E488">
        <v>1051.7200745522473</v>
      </c>
      <c r="F488">
        <v>0.9487913846969604</v>
      </c>
      <c r="G488">
        <v>0.788278341293335</v>
      </c>
      <c r="H488">
        <v>0.013234015349800711</v>
      </c>
      <c r="I488">
        <v>0.12625551223754883</v>
      </c>
      <c r="J488">
        <v>0.5751747086590588</v>
      </c>
      <c r="L488">
        <v>7240.51981997314</v>
      </c>
      <c r="M488">
        <v>8.922007308902884</v>
      </c>
      <c r="N488">
        <v>8.088977142737221</v>
      </c>
      <c r="O488">
        <v>13114.014980151542</v>
      </c>
      <c r="P488">
        <v>9.863944023983363</v>
      </c>
      <c r="Q488">
        <v>9.114608273523594</v>
      </c>
      <c r="S488">
        <f t="shared" si="30"/>
        <v>801657.194453749</v>
      </c>
      <c r="T488">
        <f t="shared" si="31"/>
        <v>898346.8123722078</v>
      </c>
      <c r="V488">
        <f t="shared" si="28"/>
        <v>0</v>
      </c>
      <c r="W488">
        <f t="shared" si="29"/>
        <v>1</v>
      </c>
    </row>
    <row r="489" spans="1:23" ht="12.75">
      <c r="A489">
        <v>484</v>
      </c>
      <c r="B489">
        <v>360.8503989204248</v>
      </c>
      <c r="C489">
        <v>3088.491367411385</v>
      </c>
      <c r="D489">
        <v>889.3311688944264</v>
      </c>
      <c r="E489">
        <v>1049.5419342580003</v>
      </c>
      <c r="F489">
        <v>0.9208072423934937</v>
      </c>
      <c r="G489">
        <v>0.8338594436645508</v>
      </c>
      <c r="H489">
        <v>0.01004178512386334</v>
      </c>
      <c r="I489">
        <v>0.16088056564331055</v>
      </c>
      <c r="J489">
        <v>0.5250349604924482</v>
      </c>
      <c r="L489">
        <v>8478.511241348106</v>
      </c>
      <c r="M489">
        <v>8.97883455344974</v>
      </c>
      <c r="N489">
        <v>8.110525097595687</v>
      </c>
      <c r="O489">
        <v>14729.568170062337</v>
      </c>
      <c r="P489">
        <v>9.848736786520764</v>
      </c>
      <c r="Q489">
        <v>8.964092723963548</v>
      </c>
      <c r="S489">
        <f t="shared" si="30"/>
        <v>802573.9985182206</v>
      </c>
      <c r="T489">
        <f t="shared" si="31"/>
        <v>881679.7042262924</v>
      </c>
      <c r="V489">
        <f t="shared" si="28"/>
        <v>0</v>
      </c>
      <c r="W489">
        <f t="shared" si="29"/>
        <v>1</v>
      </c>
    </row>
    <row r="490" spans="1:23" ht="12.75">
      <c r="A490">
        <v>485</v>
      </c>
      <c r="B490">
        <v>577.2536000767334</v>
      </c>
      <c r="C490">
        <v>2340.664051102628</v>
      </c>
      <c r="D490">
        <v>1082.4074544444675</v>
      </c>
      <c r="E490">
        <v>815.5213211645937</v>
      </c>
      <c r="F490">
        <v>0.9417628347873688</v>
      </c>
      <c r="G490">
        <v>0.8060671091079712</v>
      </c>
      <c r="H490">
        <v>0.01142541661507293</v>
      </c>
      <c r="I490">
        <v>0.13810855150222778</v>
      </c>
      <c r="J490">
        <v>0.5156225301776431</v>
      </c>
      <c r="L490">
        <v>9119.294310815705</v>
      </c>
      <c r="M490">
        <v>8.989675982321547</v>
      </c>
      <c r="N490">
        <v>8.181884367488365</v>
      </c>
      <c r="O490">
        <v>17420.940561251795</v>
      </c>
      <c r="P490">
        <v>9.80939889077081</v>
      </c>
      <c r="Q490">
        <v>9.043096307312675</v>
      </c>
      <c r="S490">
        <f t="shared" si="30"/>
        <v>809069.1424380208</v>
      </c>
      <c r="T490">
        <f t="shared" si="31"/>
        <v>886888.6901700157</v>
      </c>
      <c r="V490">
        <f t="shared" si="28"/>
        <v>0</v>
      </c>
      <c r="W490">
        <f t="shared" si="29"/>
        <v>1</v>
      </c>
    </row>
    <row r="491" spans="1:23" ht="12.75">
      <c r="A491">
        <v>486</v>
      </c>
      <c r="B491">
        <v>517.5960159080871</v>
      </c>
      <c r="C491">
        <v>2470.7031228663755</v>
      </c>
      <c r="D491">
        <v>1063.6357733720242</v>
      </c>
      <c r="E491">
        <v>1335.484365178644</v>
      </c>
      <c r="F491">
        <v>0.9215877056121826</v>
      </c>
      <c r="G491">
        <v>0.6888623237609863</v>
      </c>
      <c r="H491">
        <v>0.007495472824162388</v>
      </c>
      <c r="I491">
        <v>0.1673031449317932</v>
      </c>
      <c r="J491">
        <v>0.5717533542372936</v>
      </c>
      <c r="L491">
        <v>8142.494844827207</v>
      </c>
      <c r="M491">
        <v>9.306326667491971</v>
      </c>
      <c r="N491">
        <v>8.221010311007845</v>
      </c>
      <c r="O491">
        <v>17133.702310348857</v>
      </c>
      <c r="P491">
        <v>10.200291755389436</v>
      </c>
      <c r="Q491">
        <v>9.190369719983387</v>
      </c>
      <c r="S491">
        <f t="shared" si="30"/>
        <v>813958.5362559573</v>
      </c>
      <c r="T491">
        <f t="shared" si="31"/>
        <v>901903.2696879898</v>
      </c>
      <c r="V491">
        <f t="shared" si="28"/>
        <v>0</v>
      </c>
      <c r="W491">
        <f t="shared" si="29"/>
        <v>1</v>
      </c>
    </row>
    <row r="492" spans="1:23" ht="12.75">
      <c r="A492">
        <v>487</v>
      </c>
      <c r="B492">
        <v>304.56004684960976</v>
      </c>
      <c r="C492">
        <v>3278.275965135186</v>
      </c>
      <c r="D492">
        <v>908.0122139024504</v>
      </c>
      <c r="E492">
        <v>1054.9109193576087</v>
      </c>
      <c r="F492">
        <v>0.9580234587192535</v>
      </c>
      <c r="G492">
        <v>0.6854430437088013</v>
      </c>
      <c r="H492">
        <v>0.011682139649393554</v>
      </c>
      <c r="I492">
        <v>0.18566930294036865</v>
      </c>
      <c r="J492">
        <v>0.4973425592707844</v>
      </c>
      <c r="L492">
        <v>8237.18854208882</v>
      </c>
      <c r="M492">
        <v>8.617918007134998</v>
      </c>
      <c r="N492">
        <v>7.773497534304301</v>
      </c>
      <c r="O492">
        <v>14365.980721203741</v>
      </c>
      <c r="P492">
        <v>9.512063481515733</v>
      </c>
      <c r="Q492">
        <v>8.771457098490785</v>
      </c>
      <c r="S492">
        <f t="shared" si="30"/>
        <v>769112.5648883412</v>
      </c>
      <c r="T492">
        <f t="shared" si="31"/>
        <v>862779.7291278748</v>
      </c>
      <c r="V492">
        <f t="shared" si="28"/>
        <v>0</v>
      </c>
      <c r="W492">
        <f t="shared" si="29"/>
        <v>1</v>
      </c>
    </row>
    <row r="493" spans="1:23" ht="12.75">
      <c r="A493">
        <v>488</v>
      </c>
      <c r="B493">
        <v>720.1864202188078</v>
      </c>
      <c r="C493">
        <v>2773.2607077058083</v>
      </c>
      <c r="D493">
        <v>1022.1889948022406</v>
      </c>
      <c r="E493">
        <v>1142.820938908927</v>
      </c>
      <c r="F493">
        <v>0.9731628596782684</v>
      </c>
      <c r="G493">
        <v>0.7528690099716187</v>
      </c>
      <c r="H493">
        <v>0.006280857395117928</v>
      </c>
      <c r="I493">
        <v>0.09241580963134766</v>
      </c>
      <c r="J493">
        <v>0.4829232141404838</v>
      </c>
      <c r="L493">
        <v>11276.005935244115</v>
      </c>
      <c r="M493">
        <v>10.01304148398994</v>
      </c>
      <c r="N493">
        <v>9.329513089881932</v>
      </c>
      <c r="O493">
        <v>19698.610567039243</v>
      </c>
      <c r="P493">
        <v>10.5059058955455</v>
      </c>
      <c r="Q493">
        <v>9.953871465602884</v>
      </c>
      <c r="S493">
        <f t="shared" si="30"/>
        <v>921675.303052949</v>
      </c>
      <c r="T493">
        <f t="shared" si="31"/>
        <v>975688.5359932492</v>
      </c>
      <c r="V493">
        <f t="shared" si="28"/>
        <v>0</v>
      </c>
      <c r="W493">
        <f t="shared" si="29"/>
        <v>1</v>
      </c>
    </row>
    <row r="494" spans="1:23" ht="12.75">
      <c r="A494">
        <v>489</v>
      </c>
      <c r="B494">
        <v>343.1132058795721</v>
      </c>
      <c r="C494">
        <v>3144.7725694392966</v>
      </c>
      <c r="D494">
        <v>984.9899690858417</v>
      </c>
      <c r="E494">
        <v>693.729789376513</v>
      </c>
      <c r="F494">
        <v>0.8831596374511719</v>
      </c>
      <c r="G494">
        <v>0.6217551231384277</v>
      </c>
      <c r="H494">
        <v>0.006896445909354928</v>
      </c>
      <c r="I494">
        <v>0.1675848364830017</v>
      </c>
      <c r="J494">
        <v>0.47441082403462337</v>
      </c>
      <c r="L494">
        <v>7486.2511559872955</v>
      </c>
      <c r="M494">
        <v>9.405521085186889</v>
      </c>
      <c r="N494">
        <v>7.925021638558767</v>
      </c>
      <c r="O494">
        <v>15299.190966046133</v>
      </c>
      <c r="P494">
        <v>10.09082664119858</v>
      </c>
      <c r="Q494">
        <v>8.655193142736705</v>
      </c>
      <c r="S494">
        <f t="shared" si="30"/>
        <v>785015.9126998894</v>
      </c>
      <c r="T494">
        <f t="shared" si="31"/>
        <v>850220.1233076242</v>
      </c>
      <c r="V494">
        <f t="shared" si="28"/>
        <v>0</v>
      </c>
      <c r="W494">
        <f t="shared" si="29"/>
        <v>1</v>
      </c>
    </row>
    <row r="495" spans="1:23" ht="12.75">
      <c r="A495">
        <v>490</v>
      </c>
      <c r="B495">
        <v>526.7024800823269</v>
      </c>
      <c r="C495">
        <v>2962.4713889716522</v>
      </c>
      <c r="D495">
        <v>1047.750711165732</v>
      </c>
      <c r="E495">
        <v>859.5040103921399</v>
      </c>
      <c r="F495">
        <v>0.9215563535690308</v>
      </c>
      <c r="G495">
        <v>0.7917795181274414</v>
      </c>
      <c r="H495">
        <v>0.008871411324166805</v>
      </c>
      <c r="I495">
        <v>0.16715043783187866</v>
      </c>
      <c r="J495">
        <v>0.41094203182788597</v>
      </c>
      <c r="L495">
        <v>9088.033727047527</v>
      </c>
      <c r="M495">
        <v>9.09694302008997</v>
      </c>
      <c r="N495">
        <v>8.167172048465325</v>
      </c>
      <c r="O495">
        <v>17218.967988291843</v>
      </c>
      <c r="P495">
        <v>9.724565564377405</v>
      </c>
      <c r="Q495">
        <v>8.800065813766686</v>
      </c>
      <c r="S495">
        <f t="shared" si="30"/>
        <v>807629.171119485</v>
      </c>
      <c r="T495">
        <f t="shared" si="31"/>
        <v>862787.6133883768</v>
      </c>
      <c r="V495">
        <f t="shared" si="28"/>
        <v>0</v>
      </c>
      <c r="W495">
        <f t="shared" si="29"/>
        <v>1</v>
      </c>
    </row>
    <row r="496" spans="1:23" ht="12.75">
      <c r="A496">
        <v>491</v>
      </c>
      <c r="B496">
        <v>456.4412287632524</v>
      </c>
      <c r="C496">
        <v>2343.884999262591</v>
      </c>
      <c r="D496">
        <v>978.2454508788469</v>
      </c>
      <c r="E496">
        <v>1055.3124567952746</v>
      </c>
      <c r="F496">
        <v>0.9668279886245728</v>
      </c>
      <c r="G496">
        <v>0.8495457172393799</v>
      </c>
      <c r="H496">
        <v>0.009470453678824922</v>
      </c>
      <c r="I496">
        <v>0.13516908884048462</v>
      </c>
      <c r="J496">
        <v>0.5648500512018597</v>
      </c>
      <c r="L496">
        <v>8162.921609573382</v>
      </c>
      <c r="M496">
        <v>9.238024776109949</v>
      </c>
      <c r="N496">
        <v>8.703595012825833</v>
      </c>
      <c r="O496">
        <v>15767.649259190941</v>
      </c>
      <c r="P496">
        <v>10.105421544090184</v>
      </c>
      <c r="Q496">
        <v>9.628649151012883</v>
      </c>
      <c r="S496">
        <f t="shared" si="30"/>
        <v>862196.5796730098</v>
      </c>
      <c r="T496">
        <f t="shared" si="31"/>
        <v>947097.2658420975</v>
      </c>
      <c r="V496">
        <f t="shared" si="28"/>
        <v>0</v>
      </c>
      <c r="W496">
        <f t="shared" si="29"/>
        <v>1</v>
      </c>
    </row>
    <row r="497" spans="1:23" ht="12.75">
      <c r="A497">
        <v>492</v>
      </c>
      <c r="B497">
        <v>425.5337527812221</v>
      </c>
      <c r="C497">
        <v>3419.01566977911</v>
      </c>
      <c r="D497">
        <v>1005.4510991858858</v>
      </c>
      <c r="E497">
        <v>874.5464828043225</v>
      </c>
      <c r="F497">
        <v>0.9784451723098755</v>
      </c>
      <c r="G497">
        <v>0.7332782745361328</v>
      </c>
      <c r="H497">
        <v>0.009574601388597576</v>
      </c>
      <c r="I497">
        <v>0.126767098903656</v>
      </c>
      <c r="J497">
        <v>0.47296115353195844</v>
      </c>
      <c r="L497">
        <v>10235.059451614541</v>
      </c>
      <c r="M497">
        <v>9.294066672934186</v>
      </c>
      <c r="N497">
        <v>8.597759730372086</v>
      </c>
      <c r="O497">
        <v>17242.53737802634</v>
      </c>
      <c r="P497">
        <v>9.964413818388847</v>
      </c>
      <c r="Q497">
        <v>9.401123930368211</v>
      </c>
      <c r="S497">
        <f t="shared" si="30"/>
        <v>849540.9135855942</v>
      </c>
      <c r="T497">
        <f t="shared" si="31"/>
        <v>922869.8556587949</v>
      </c>
      <c r="V497">
        <f t="shared" si="28"/>
        <v>0</v>
      </c>
      <c r="W497">
        <f t="shared" si="29"/>
        <v>1</v>
      </c>
    </row>
    <row r="498" spans="1:23" ht="12.75">
      <c r="A498">
        <v>493</v>
      </c>
      <c r="B498">
        <v>627.0694164643005</v>
      </c>
      <c r="C498">
        <v>3474.4581206936764</v>
      </c>
      <c r="D498">
        <v>945.7800286788006</v>
      </c>
      <c r="E498">
        <v>1146.336319609331</v>
      </c>
      <c r="F498">
        <v>0.9258316159248352</v>
      </c>
      <c r="G498">
        <v>0.7807775735855103</v>
      </c>
      <c r="H498">
        <v>0.00920702003110191</v>
      </c>
      <c r="I498">
        <v>0.12555956840515137</v>
      </c>
      <c r="J498">
        <v>0.4798247483040284</v>
      </c>
      <c r="L498">
        <v>11829.798415580708</v>
      </c>
      <c r="M498">
        <v>9.34844634601307</v>
      </c>
      <c r="N498">
        <v>8.365705059284466</v>
      </c>
      <c r="O498">
        <v>18587.413403768114</v>
      </c>
      <c r="P498">
        <v>10.019707537508934</v>
      </c>
      <c r="Q498">
        <v>9.076027649591635</v>
      </c>
      <c r="S498">
        <f t="shared" si="30"/>
        <v>824740.7075128658</v>
      </c>
      <c r="T498">
        <f t="shared" si="31"/>
        <v>889015.3515553954</v>
      </c>
      <c r="V498">
        <f t="shared" si="28"/>
        <v>0</v>
      </c>
      <c r="W498">
        <f t="shared" si="29"/>
        <v>1</v>
      </c>
    </row>
    <row r="499" spans="1:23" ht="12.75">
      <c r="A499">
        <v>494</v>
      </c>
      <c r="B499">
        <v>355.2793482238309</v>
      </c>
      <c r="C499">
        <v>2338.017339108492</v>
      </c>
      <c r="D499">
        <v>989.416824294844</v>
      </c>
      <c r="E499">
        <v>1347.7877238699202</v>
      </c>
      <c r="F499">
        <v>0.9096720218658447</v>
      </c>
      <c r="G499">
        <v>0.6816304922103882</v>
      </c>
      <c r="H499">
        <v>0.012161964601102446</v>
      </c>
      <c r="I499">
        <v>0.1330864429473877</v>
      </c>
      <c r="J499">
        <v>0.4763166568837277</v>
      </c>
      <c r="L499">
        <v>7933.576893711392</v>
      </c>
      <c r="M499">
        <v>8.958030984217718</v>
      </c>
      <c r="N499">
        <v>7.64777672178756</v>
      </c>
      <c r="O499">
        <v>14902.604954490194</v>
      </c>
      <c r="P499">
        <v>9.694489248217128</v>
      </c>
      <c r="Q499">
        <v>8.455854058543</v>
      </c>
      <c r="S499">
        <f t="shared" si="30"/>
        <v>756844.0952850446</v>
      </c>
      <c r="T499">
        <f t="shared" si="31"/>
        <v>830682.8008998098</v>
      </c>
      <c r="V499">
        <f t="shared" si="28"/>
        <v>0</v>
      </c>
      <c r="W499">
        <f t="shared" si="29"/>
        <v>1</v>
      </c>
    </row>
    <row r="500" spans="1:23" ht="12.75">
      <c r="A500">
        <v>495</v>
      </c>
      <c r="B500">
        <v>472.0983905227919</v>
      </c>
      <c r="C500">
        <v>2676.917174347498</v>
      </c>
      <c r="D500">
        <v>1066.054701023717</v>
      </c>
      <c r="E500">
        <v>967.573969620697</v>
      </c>
      <c r="F500">
        <v>0.9758335053920746</v>
      </c>
      <c r="G500">
        <v>0.57061767578125</v>
      </c>
      <c r="H500">
        <v>0.01117427583505838</v>
      </c>
      <c r="I500">
        <v>0.13881421089172363</v>
      </c>
      <c r="J500">
        <v>0.5703798498499165</v>
      </c>
      <c r="L500">
        <v>9092.076944802766</v>
      </c>
      <c r="M500">
        <v>9.010804940605343</v>
      </c>
      <c r="N500">
        <v>7.954926361537486</v>
      </c>
      <c r="O500">
        <v>16970.980241843237</v>
      </c>
      <c r="P500">
        <v>9.946324082149147</v>
      </c>
      <c r="Q500">
        <v>9.17376121629095</v>
      </c>
      <c r="S500">
        <f t="shared" si="30"/>
        <v>786400.5592089458</v>
      </c>
      <c r="T500">
        <f t="shared" si="31"/>
        <v>900405.1413872518</v>
      </c>
      <c r="V500">
        <f t="shared" si="28"/>
        <v>0</v>
      </c>
      <c r="W500">
        <f t="shared" si="29"/>
        <v>1</v>
      </c>
    </row>
    <row r="501" spans="1:23" ht="12.75">
      <c r="A501">
        <v>496</v>
      </c>
      <c r="B501">
        <v>488.39248362324963</v>
      </c>
      <c r="C501">
        <v>3047.1331903200953</v>
      </c>
      <c r="D501">
        <v>906.9865825036422</v>
      </c>
      <c r="E501">
        <v>1010.2267099214555</v>
      </c>
      <c r="F501">
        <v>0.9363530278205872</v>
      </c>
      <c r="G501">
        <v>0.7490044832229614</v>
      </c>
      <c r="H501">
        <v>0.009640700975654346</v>
      </c>
      <c r="I501">
        <v>0.13920515775680542</v>
      </c>
      <c r="J501">
        <v>0.49478909729035453</v>
      </c>
      <c r="L501">
        <v>9693.10073803243</v>
      </c>
      <c r="M501">
        <v>9.185495345835806</v>
      </c>
      <c r="N501">
        <v>8.239478661703503</v>
      </c>
      <c r="O501">
        <v>16228.528214708514</v>
      </c>
      <c r="P501">
        <v>9.930355040763049</v>
      </c>
      <c r="Q501">
        <v>9.05039357751293</v>
      </c>
      <c r="S501">
        <f t="shared" si="30"/>
        <v>814254.7654323177</v>
      </c>
      <c r="T501">
        <f t="shared" si="31"/>
        <v>888810.8295365844</v>
      </c>
      <c r="V501">
        <f t="shared" si="28"/>
        <v>0</v>
      </c>
      <c r="W501">
        <f t="shared" si="29"/>
        <v>1</v>
      </c>
    </row>
    <row r="502" spans="1:23" ht="12.75">
      <c r="A502">
        <v>497</v>
      </c>
      <c r="B502">
        <v>434.81198572210656</v>
      </c>
      <c r="C502">
        <v>2820.0335024858223</v>
      </c>
      <c r="D502">
        <v>1011.7804320523855</v>
      </c>
      <c r="E502">
        <v>736.9604641572682</v>
      </c>
      <c r="F502">
        <v>0.9009726047515869</v>
      </c>
      <c r="G502">
        <v>0.7604471445083618</v>
      </c>
      <c r="H502">
        <v>0.010319410260453256</v>
      </c>
      <c r="I502">
        <v>0.11802351474761963</v>
      </c>
      <c r="J502">
        <v>0.5412188608565719</v>
      </c>
      <c r="L502">
        <v>9417.283463872614</v>
      </c>
      <c r="M502">
        <v>9.28803086901308</v>
      </c>
      <c r="N502">
        <v>8.062521804627405</v>
      </c>
      <c r="O502">
        <v>16640.073350918374</v>
      </c>
      <c r="P502">
        <v>10.073610434237956</v>
      </c>
      <c r="Q502">
        <v>8.87709083572279</v>
      </c>
      <c r="S502">
        <f t="shared" si="30"/>
        <v>796834.8969988679</v>
      </c>
      <c r="T502">
        <f t="shared" si="31"/>
        <v>871069.0102213606</v>
      </c>
      <c r="V502">
        <f t="shared" si="28"/>
        <v>0</v>
      </c>
      <c r="W502">
        <f t="shared" si="29"/>
        <v>1</v>
      </c>
    </row>
    <row r="503" spans="1:23" ht="12.75">
      <c r="A503">
        <v>498</v>
      </c>
      <c r="B503">
        <v>402.7619598854466</v>
      </c>
      <c r="C503">
        <v>3671.757631577948</v>
      </c>
      <c r="D503">
        <v>984.9642016595933</v>
      </c>
      <c r="E503">
        <v>953.9609128980237</v>
      </c>
      <c r="F503">
        <v>0.8957359790802002</v>
      </c>
      <c r="G503">
        <v>0.7434655427932739</v>
      </c>
      <c r="H503">
        <v>0.0075927303351870055</v>
      </c>
      <c r="I503">
        <v>0.13215339183807373</v>
      </c>
      <c r="J503">
        <v>0.4846882213821664</v>
      </c>
      <c r="L503">
        <v>9805.132306179126</v>
      </c>
      <c r="M503">
        <v>9.511866845158849</v>
      </c>
      <c r="N503">
        <v>8.252179211882066</v>
      </c>
      <c r="O503">
        <v>16949.12248017798</v>
      </c>
      <c r="P503">
        <v>10.164780741237669</v>
      </c>
      <c r="Q503">
        <v>8.925326737266731</v>
      </c>
      <c r="S503">
        <f t="shared" si="30"/>
        <v>815412.7888820274</v>
      </c>
      <c r="T503">
        <f t="shared" si="31"/>
        <v>875583.5512464951</v>
      </c>
      <c r="V503">
        <f t="shared" si="28"/>
        <v>0</v>
      </c>
      <c r="W503">
        <f t="shared" si="29"/>
        <v>1</v>
      </c>
    </row>
    <row r="504" spans="1:23" ht="12.75">
      <c r="A504">
        <v>499</v>
      </c>
      <c r="B504">
        <v>674.0649329921534</v>
      </c>
      <c r="C504">
        <v>3135.2203374067185</v>
      </c>
      <c r="D504">
        <v>900.8991021179925</v>
      </c>
      <c r="E504">
        <v>1206.950392694434</v>
      </c>
      <c r="F504">
        <v>0.926260769367218</v>
      </c>
      <c r="G504">
        <v>0.6673018932342529</v>
      </c>
      <c r="H504">
        <v>0.012180304509185759</v>
      </c>
      <c r="I504">
        <v>0.15645474195480347</v>
      </c>
      <c r="J504">
        <v>0.5162588738183678</v>
      </c>
      <c r="L504">
        <v>11216.797927819911</v>
      </c>
      <c r="M504">
        <v>8.76154950702919</v>
      </c>
      <c r="N504">
        <v>7.5964900715369605</v>
      </c>
      <c r="O504">
        <v>17621.964567473453</v>
      </c>
      <c r="P504">
        <v>9.644204125375287</v>
      </c>
      <c r="Q504">
        <v>8.572879583140136</v>
      </c>
      <c r="S504">
        <f t="shared" si="30"/>
        <v>748432.2092258761</v>
      </c>
      <c r="T504">
        <f t="shared" si="31"/>
        <v>839665.99374654</v>
      </c>
      <c r="V504">
        <f t="shared" si="28"/>
        <v>0</v>
      </c>
      <c r="W504">
        <f t="shared" si="29"/>
        <v>1</v>
      </c>
    </row>
    <row r="505" spans="1:23" ht="12.75">
      <c r="A505">
        <v>500</v>
      </c>
      <c r="B505">
        <v>340.0274810641798</v>
      </c>
      <c r="C505">
        <v>2468.757920701676</v>
      </c>
      <c r="D505">
        <v>926.2943371922483</v>
      </c>
      <c r="E505">
        <v>1302.0610600776913</v>
      </c>
      <c r="F505">
        <v>0.9165546894073486</v>
      </c>
      <c r="G505">
        <v>0.7431275844573975</v>
      </c>
      <c r="H505">
        <v>0.012871687512479723</v>
      </c>
      <c r="I505">
        <v>0.15164101123809814</v>
      </c>
      <c r="J505">
        <v>0.44195036516434283</v>
      </c>
      <c r="L505">
        <v>7828.500189753625</v>
      </c>
      <c r="M505">
        <v>8.728057968989804</v>
      </c>
      <c r="N505">
        <v>7.637353459072571</v>
      </c>
      <c r="O505">
        <v>14178.22464592388</v>
      </c>
      <c r="P505">
        <v>9.446932757828023</v>
      </c>
      <c r="Q505">
        <v>8.384175389136146</v>
      </c>
      <c r="S505">
        <f t="shared" si="30"/>
        <v>755906.8457175035</v>
      </c>
      <c r="T505">
        <f t="shared" si="31"/>
        <v>824239.3142676908</v>
      </c>
      <c r="V505">
        <f t="shared" si="28"/>
        <v>0</v>
      </c>
      <c r="W505">
        <f t="shared" si="29"/>
        <v>1</v>
      </c>
    </row>
    <row r="506" spans="1:23" ht="12.75">
      <c r="A506">
        <v>501</v>
      </c>
      <c r="B506">
        <v>422.303523772842</v>
      </c>
      <c r="C506">
        <v>3841.65891780072</v>
      </c>
      <c r="D506">
        <v>1101.7475640947264</v>
      </c>
      <c r="E506">
        <v>1140.1274737695726</v>
      </c>
      <c r="F506">
        <v>0.9447982311248779</v>
      </c>
      <c r="G506">
        <v>0.7672083377838135</v>
      </c>
      <c r="H506">
        <v>0.008967289065911885</v>
      </c>
      <c r="I506">
        <v>0.17145782709121704</v>
      </c>
      <c r="J506">
        <v>0.5489206179148782</v>
      </c>
      <c r="L506">
        <v>9784.903864702785</v>
      </c>
      <c r="M506">
        <v>9.057472733704683</v>
      </c>
      <c r="N506">
        <v>8.264686067759714</v>
      </c>
      <c r="O506">
        <v>17819.540535511664</v>
      </c>
      <c r="P506">
        <v>9.972626573762739</v>
      </c>
      <c r="Q506">
        <v>9.23692240582962</v>
      </c>
      <c r="S506">
        <f t="shared" si="30"/>
        <v>816683.7029112686</v>
      </c>
      <c r="T506">
        <f t="shared" si="31"/>
        <v>905872.7000474504</v>
      </c>
      <c r="V506">
        <f t="shared" si="28"/>
        <v>0</v>
      </c>
      <c r="W506">
        <f t="shared" si="29"/>
        <v>1</v>
      </c>
    </row>
    <row r="507" spans="1:23" ht="12.75">
      <c r="A507">
        <v>502</v>
      </c>
      <c r="B507">
        <v>421.6587900327012</v>
      </c>
      <c r="C507">
        <v>3185.6256014376986</v>
      </c>
      <c r="D507">
        <v>874.0148956384951</v>
      </c>
      <c r="E507">
        <v>714.4527235942985</v>
      </c>
      <c r="F507">
        <v>0.9484851360321045</v>
      </c>
      <c r="G507">
        <v>0.5944209098815918</v>
      </c>
      <c r="H507">
        <v>0.009511726901343448</v>
      </c>
      <c r="I507">
        <v>0.12894713878631592</v>
      </c>
      <c r="J507">
        <v>0.5075822527604255</v>
      </c>
      <c r="L507">
        <v>9621.902104599043</v>
      </c>
      <c r="M507">
        <v>9.283314887341177</v>
      </c>
      <c r="N507">
        <v>8.097537419521279</v>
      </c>
      <c r="O507">
        <v>15649.351450454473</v>
      </c>
      <c r="P507">
        <v>10.021401386681879</v>
      </c>
      <c r="Q507">
        <v>9.029114340646206</v>
      </c>
      <c r="S507">
        <f t="shared" si="30"/>
        <v>800131.8398475288</v>
      </c>
      <c r="T507">
        <f t="shared" si="31"/>
        <v>887262.0826141662</v>
      </c>
      <c r="V507">
        <f t="shared" si="28"/>
        <v>0</v>
      </c>
      <c r="W507">
        <f t="shared" si="29"/>
        <v>1</v>
      </c>
    </row>
    <row r="508" spans="1:23" ht="12.75">
      <c r="A508">
        <v>503</v>
      </c>
      <c r="B508">
        <v>389.07314464811293</v>
      </c>
      <c r="C508">
        <v>3094.029533390776</v>
      </c>
      <c r="D508">
        <v>1067.591290456768</v>
      </c>
      <c r="E508">
        <v>905.2633054322732</v>
      </c>
      <c r="F508">
        <v>0.9475146234035492</v>
      </c>
      <c r="G508">
        <v>0.6830393075942993</v>
      </c>
      <c r="H508">
        <v>0.0070989010846679215</v>
      </c>
      <c r="I508">
        <v>0.12751281261444092</v>
      </c>
      <c r="J508">
        <v>0.5103143901112899</v>
      </c>
      <c r="L508">
        <v>8620.13765272301</v>
      </c>
      <c r="M508">
        <v>9.617659849657514</v>
      </c>
      <c r="N508">
        <v>8.655435008699502</v>
      </c>
      <c r="O508">
        <v>16920.99887682226</v>
      </c>
      <c r="P508">
        <v>10.28312135456926</v>
      </c>
      <c r="Q508">
        <v>9.450393079650722</v>
      </c>
      <c r="S508">
        <f t="shared" si="30"/>
        <v>856923.3632172273</v>
      </c>
      <c r="T508">
        <f t="shared" si="31"/>
        <v>928118.3090882498</v>
      </c>
      <c r="V508">
        <f t="shared" si="28"/>
        <v>0</v>
      </c>
      <c r="W508">
        <f t="shared" si="29"/>
        <v>1</v>
      </c>
    </row>
    <row r="509" spans="1:23" ht="12.75">
      <c r="A509">
        <v>504</v>
      </c>
      <c r="B509">
        <v>463.6434731127996</v>
      </c>
      <c r="C509">
        <v>3266.1736383372336</v>
      </c>
      <c r="D509">
        <v>1059.1115877793018</v>
      </c>
      <c r="E509">
        <v>1140.339440778706</v>
      </c>
      <c r="F509">
        <v>0.974132239818573</v>
      </c>
      <c r="G509">
        <v>0.8361489772796631</v>
      </c>
      <c r="H509">
        <v>0.00950902710891871</v>
      </c>
      <c r="I509">
        <v>0.1547068953514099</v>
      </c>
      <c r="J509">
        <v>0.43745969445456123</v>
      </c>
      <c r="L509">
        <v>9588.439042117841</v>
      </c>
      <c r="M509">
        <v>9.089581092906755</v>
      </c>
      <c r="N509">
        <v>8.60552797162819</v>
      </c>
      <c r="O509">
        <v>17395.908426687387</v>
      </c>
      <c r="P509">
        <v>9.757451871300661</v>
      </c>
      <c r="Q509">
        <v>9.322657949172687</v>
      </c>
      <c r="S509">
        <f t="shared" si="30"/>
        <v>850964.3581207012</v>
      </c>
      <c r="T509">
        <f t="shared" si="31"/>
        <v>914869.8864905813</v>
      </c>
      <c r="V509">
        <f t="shared" si="28"/>
        <v>0</v>
      </c>
      <c r="W509">
        <f t="shared" si="29"/>
        <v>1</v>
      </c>
    </row>
    <row r="510" spans="1:23" ht="12.75">
      <c r="A510">
        <v>505</v>
      </c>
      <c r="B510">
        <v>526.595294793626</v>
      </c>
      <c r="C510">
        <v>2579.324674544011</v>
      </c>
      <c r="D510">
        <v>916.9310514094836</v>
      </c>
      <c r="E510">
        <v>959.2869985651519</v>
      </c>
      <c r="F510">
        <v>0.9704672992229462</v>
      </c>
      <c r="G510">
        <v>0.694023847579956</v>
      </c>
      <c r="H510">
        <v>0.011268228380920902</v>
      </c>
      <c r="I510">
        <v>0.1170738935470581</v>
      </c>
      <c r="J510">
        <v>0.5008173040057442</v>
      </c>
      <c r="L510">
        <v>9768.561657527478</v>
      </c>
      <c r="M510">
        <v>9.199049890917278</v>
      </c>
      <c r="N510">
        <v>8.29860532728824</v>
      </c>
      <c r="O510">
        <v>16297.287794257007</v>
      </c>
      <c r="P510">
        <v>9.922757892904126</v>
      </c>
      <c r="Q510">
        <v>9.192595133505076</v>
      </c>
      <c r="S510">
        <f t="shared" si="30"/>
        <v>820091.9710712965</v>
      </c>
      <c r="T510">
        <f t="shared" si="31"/>
        <v>902962.2255562505</v>
      </c>
      <c r="V510">
        <f t="shared" si="28"/>
        <v>0</v>
      </c>
      <c r="W510">
        <f t="shared" si="29"/>
        <v>1</v>
      </c>
    </row>
    <row r="511" spans="1:23" ht="12.75">
      <c r="A511">
        <v>506</v>
      </c>
      <c r="B511">
        <v>376.6711603591734</v>
      </c>
      <c r="C511">
        <v>3655.608912551066</v>
      </c>
      <c r="D511">
        <v>996.7910306351591</v>
      </c>
      <c r="E511">
        <v>1104.2089912840465</v>
      </c>
      <c r="F511">
        <v>0.9699755907058716</v>
      </c>
      <c r="G511">
        <v>0.7071132659912109</v>
      </c>
      <c r="H511">
        <v>0.012948993967915962</v>
      </c>
      <c r="I511">
        <v>0.18609392642974854</v>
      </c>
      <c r="J511">
        <v>0.5428016401699481</v>
      </c>
      <c r="L511">
        <v>9624.399447184334</v>
      </c>
      <c r="M511">
        <v>8.471869962503973</v>
      </c>
      <c r="N511">
        <v>7.732184534581855</v>
      </c>
      <c r="O511">
        <v>16173.950326569651</v>
      </c>
      <c r="P511">
        <v>9.50057417884726</v>
      </c>
      <c r="Q511">
        <v>8.885085071201154</v>
      </c>
      <c r="S511">
        <f t="shared" si="30"/>
        <v>763594.0540110013</v>
      </c>
      <c r="T511">
        <f t="shared" si="31"/>
        <v>872334.5567935457</v>
      </c>
      <c r="V511">
        <f t="shared" si="28"/>
        <v>0</v>
      </c>
      <c r="W511">
        <f t="shared" si="29"/>
        <v>1</v>
      </c>
    </row>
    <row r="512" spans="1:23" ht="12.75">
      <c r="A512">
        <v>507</v>
      </c>
      <c r="B512">
        <v>648.4560115349598</v>
      </c>
      <c r="C512">
        <v>2590.2465618794768</v>
      </c>
      <c r="D512">
        <v>1018.8365262877098</v>
      </c>
      <c r="E512">
        <v>858.3885353444957</v>
      </c>
      <c r="F512">
        <v>0.9425052404403687</v>
      </c>
      <c r="G512">
        <v>0.7440890073776245</v>
      </c>
      <c r="H512">
        <v>0.011107852609032473</v>
      </c>
      <c r="I512">
        <v>0.11648821830749512</v>
      </c>
      <c r="J512">
        <v>0.5684187205921729</v>
      </c>
      <c r="L512">
        <v>10605.330409271157</v>
      </c>
      <c r="M512">
        <v>9.22089872047586</v>
      </c>
      <c r="N512">
        <v>8.241201856140943</v>
      </c>
      <c r="O512">
        <v>18261.93828141879</v>
      </c>
      <c r="P512">
        <v>10.071809042106556</v>
      </c>
      <c r="Q512">
        <v>9.207742013778429</v>
      </c>
      <c r="S512">
        <f t="shared" si="30"/>
        <v>813514.8552048232</v>
      </c>
      <c r="T512">
        <f t="shared" si="31"/>
        <v>902512.2630964242</v>
      </c>
      <c r="V512">
        <f t="shared" si="28"/>
        <v>0</v>
      </c>
      <c r="W512">
        <f t="shared" si="29"/>
        <v>1</v>
      </c>
    </row>
    <row r="513" spans="1:23" ht="12.75">
      <c r="A513">
        <v>508</v>
      </c>
      <c r="B513">
        <v>589.0649066605463</v>
      </c>
      <c r="C513">
        <v>3364.540853775853</v>
      </c>
      <c r="D513">
        <v>915.3825086134302</v>
      </c>
      <c r="E513">
        <v>826.5205292923488</v>
      </c>
      <c r="F513">
        <v>0.9571748971939087</v>
      </c>
      <c r="G513">
        <v>0.734567403793335</v>
      </c>
      <c r="H513">
        <v>0.01070390676050673</v>
      </c>
      <c r="I513">
        <v>0.11365950107574463</v>
      </c>
      <c r="J513">
        <v>0.5916294263353642</v>
      </c>
      <c r="L513">
        <v>11944.581801631903</v>
      </c>
      <c r="M513">
        <v>9.289978341710679</v>
      </c>
      <c r="N513">
        <v>8.390026602329295</v>
      </c>
      <c r="O513">
        <v>17972.907258309373</v>
      </c>
      <c r="P513">
        <v>10.167529235710203</v>
      </c>
      <c r="Q513">
        <v>9.427203739809471</v>
      </c>
      <c r="S513">
        <f t="shared" si="30"/>
        <v>827058.0784312976</v>
      </c>
      <c r="T513">
        <f t="shared" si="31"/>
        <v>924747.4667226376</v>
      </c>
      <c r="V513">
        <f t="shared" si="28"/>
        <v>0</v>
      </c>
      <c r="W513">
        <f t="shared" si="29"/>
        <v>1</v>
      </c>
    </row>
    <row r="514" spans="1:23" ht="12.75">
      <c r="A514">
        <v>509</v>
      </c>
      <c r="B514">
        <v>667.9456980355617</v>
      </c>
      <c r="C514">
        <v>3236.4609506453116</v>
      </c>
      <c r="D514">
        <v>1064.6138839573869</v>
      </c>
      <c r="E514">
        <v>965.4619338874654</v>
      </c>
      <c r="F514">
        <v>0.83837890625</v>
      </c>
      <c r="G514">
        <v>0.8070434331893921</v>
      </c>
      <c r="H514">
        <v>0.011228250862635125</v>
      </c>
      <c r="I514">
        <v>0.16876867413520813</v>
      </c>
      <c r="J514">
        <v>0.5607690872704114</v>
      </c>
      <c r="L514">
        <v>10912.249330072718</v>
      </c>
      <c r="M514">
        <v>8.780115024919127</v>
      </c>
      <c r="N514">
        <v>7.303156648473198</v>
      </c>
      <c r="O514">
        <v>18936.772854914383</v>
      </c>
      <c r="P514">
        <v>9.779892960521027</v>
      </c>
      <c r="Q514">
        <v>8.161797844563171</v>
      </c>
      <c r="S514">
        <f t="shared" si="30"/>
        <v>719403.4155172472</v>
      </c>
      <c r="T514">
        <f t="shared" si="31"/>
        <v>797243.0116014027</v>
      </c>
      <c r="V514">
        <f t="shared" si="28"/>
        <v>0</v>
      </c>
      <c r="W514">
        <f t="shared" si="29"/>
        <v>1</v>
      </c>
    </row>
    <row r="515" spans="1:23" ht="12.75">
      <c r="A515">
        <v>510</v>
      </c>
      <c r="B515">
        <v>421.1024209345484</v>
      </c>
      <c r="C515">
        <v>3116.6455800828644</v>
      </c>
      <c r="D515">
        <v>1025.3842302560574</v>
      </c>
      <c r="E515">
        <v>711.5567655137943</v>
      </c>
      <c r="F515">
        <v>0.9627065062522888</v>
      </c>
      <c r="G515">
        <v>0.7242034673690796</v>
      </c>
      <c r="H515">
        <v>0.011941515841633561</v>
      </c>
      <c r="I515">
        <v>0.14013251662254333</v>
      </c>
      <c r="J515">
        <v>0.42915787537406197</v>
      </c>
      <c r="L515">
        <v>9676.772683979938</v>
      </c>
      <c r="M515">
        <v>8.91831521168442</v>
      </c>
      <c r="N515">
        <v>8.080494053853547</v>
      </c>
      <c r="O515">
        <v>16698.236251736707</v>
      </c>
      <c r="P515">
        <v>9.576788014566285</v>
      </c>
      <c r="Q515">
        <v>8.836178846656786</v>
      </c>
      <c r="S515">
        <f t="shared" si="30"/>
        <v>798372.6327013748</v>
      </c>
      <c r="T515">
        <f t="shared" si="31"/>
        <v>866919.6484139418</v>
      </c>
      <c r="V515">
        <f t="shared" si="28"/>
        <v>0</v>
      </c>
      <c r="W515">
        <f t="shared" si="29"/>
        <v>1</v>
      </c>
    </row>
    <row r="516" spans="1:23" ht="12.75">
      <c r="A516">
        <v>511</v>
      </c>
      <c r="B516">
        <v>525.8417335670038</v>
      </c>
      <c r="C516">
        <v>3710.7643391971287</v>
      </c>
      <c r="D516">
        <v>924.5751549917045</v>
      </c>
      <c r="E516">
        <v>780.9143447219703</v>
      </c>
      <c r="F516">
        <v>0.965053379535675</v>
      </c>
      <c r="G516">
        <v>0.8375132083892822</v>
      </c>
      <c r="H516">
        <v>0.01244903130406962</v>
      </c>
      <c r="I516">
        <v>0.13382196426391602</v>
      </c>
      <c r="J516">
        <v>0.5110417304089035</v>
      </c>
      <c r="L516">
        <v>11970.647213291562</v>
      </c>
      <c r="M516">
        <v>8.923126433240153</v>
      </c>
      <c r="N516">
        <v>8.329085888786238</v>
      </c>
      <c r="O516">
        <v>17779.312771085566</v>
      </c>
      <c r="P516">
        <v>9.73703512726765</v>
      </c>
      <c r="Q516">
        <v>9.199554962206367</v>
      </c>
      <c r="S516">
        <f t="shared" si="30"/>
        <v>820937.9416653322</v>
      </c>
      <c r="T516">
        <f t="shared" si="31"/>
        <v>902176.1834495511</v>
      </c>
      <c r="V516">
        <f t="shared" si="28"/>
        <v>0</v>
      </c>
      <c r="W516">
        <f t="shared" si="29"/>
        <v>1</v>
      </c>
    </row>
    <row r="517" spans="1:23" ht="12.75">
      <c r="A517">
        <v>512</v>
      </c>
      <c r="B517">
        <v>524.8931966794567</v>
      </c>
      <c r="C517">
        <v>3964.2557248113108</v>
      </c>
      <c r="D517">
        <v>941.870211767791</v>
      </c>
      <c r="E517">
        <v>1298.4101617512401</v>
      </c>
      <c r="F517">
        <v>0.9406083226203918</v>
      </c>
      <c r="G517">
        <v>0.7324874401092529</v>
      </c>
      <c r="H517">
        <v>0.013887314873373255</v>
      </c>
      <c r="I517">
        <v>0.17540311813354492</v>
      </c>
      <c r="J517">
        <v>0.5615894327813493</v>
      </c>
      <c r="L517">
        <v>11665.81092804271</v>
      </c>
      <c r="M517">
        <v>8.446768466699368</v>
      </c>
      <c r="N517">
        <v>7.534650969767282</v>
      </c>
      <c r="O517">
        <v>17564.754072332555</v>
      </c>
      <c r="P517">
        <v>9.514689807054468</v>
      </c>
      <c r="Q517">
        <v>8.673987800809849</v>
      </c>
      <c r="S517">
        <f t="shared" si="30"/>
        <v>741799.2860486854</v>
      </c>
      <c r="T517">
        <f t="shared" si="31"/>
        <v>849834.0260086524</v>
      </c>
      <c r="V517">
        <f t="shared" si="28"/>
        <v>0</v>
      </c>
      <c r="W517">
        <f t="shared" si="29"/>
        <v>1</v>
      </c>
    </row>
    <row r="518" spans="1:23" ht="12.75">
      <c r="A518">
        <v>513</v>
      </c>
      <c r="B518">
        <v>602.040225606599</v>
      </c>
      <c r="C518">
        <v>2933.812796614646</v>
      </c>
      <c r="D518">
        <v>1113.273494991458</v>
      </c>
      <c r="E518">
        <v>1890.7931292420303</v>
      </c>
      <c r="F518">
        <v>0.9479505121707916</v>
      </c>
      <c r="G518">
        <v>0.7351539134979248</v>
      </c>
      <c r="H518">
        <v>0.014630659269710114</v>
      </c>
      <c r="I518">
        <v>0.1868375539779663</v>
      </c>
      <c r="J518">
        <v>0.5951985850730697</v>
      </c>
      <c r="L518">
        <v>10184.89725825989</v>
      </c>
      <c r="M518">
        <v>8.29524565780349</v>
      </c>
      <c r="N518">
        <v>7.452096127948963</v>
      </c>
      <c r="O518">
        <v>18260.468566109488</v>
      </c>
      <c r="P518">
        <v>9.49698646638123</v>
      </c>
      <c r="Q518">
        <v>8.735940313908213</v>
      </c>
      <c r="S518">
        <f t="shared" si="30"/>
        <v>735024.7155366363</v>
      </c>
      <c r="T518">
        <f t="shared" si="31"/>
        <v>855333.5628247117</v>
      </c>
      <c r="V518">
        <f aca="true" t="shared" si="32" ref="V518:V581">IF(S518=MAX($S518:$T518),1,0)</f>
        <v>0</v>
      </c>
      <c r="W518">
        <f aca="true" t="shared" si="33" ref="W518:W581">IF(T518=MAX($S518:$T518),1,0)</f>
        <v>1</v>
      </c>
    </row>
    <row r="519" spans="1:23" ht="12.75">
      <c r="A519">
        <v>514</v>
      </c>
      <c r="B519">
        <v>466.15902936064765</v>
      </c>
      <c r="C519">
        <v>2472.255061280721</v>
      </c>
      <c r="D519">
        <v>1040.2305267810752</v>
      </c>
      <c r="E519">
        <v>1129.095645821235</v>
      </c>
      <c r="F519">
        <v>0.9623426795005798</v>
      </c>
      <c r="G519">
        <v>0.851102352142334</v>
      </c>
      <c r="H519">
        <v>0.009377172638022884</v>
      </c>
      <c r="I519">
        <v>0.1627751886844635</v>
      </c>
      <c r="J519">
        <v>0.498949695786546</v>
      </c>
      <c r="L519">
        <v>8028.136192150885</v>
      </c>
      <c r="M519">
        <v>9.05371245777094</v>
      </c>
      <c r="N519">
        <v>8.519354573274907</v>
      </c>
      <c r="O519">
        <v>16208.987938143511</v>
      </c>
      <c r="P519">
        <v>9.856028937688615</v>
      </c>
      <c r="Q519">
        <v>9.353093447643513</v>
      </c>
      <c r="S519">
        <f aca="true" t="shared" si="34" ref="S519:S582">$T$1*N519-L519</f>
        <v>843907.3211353398</v>
      </c>
      <c r="T519">
        <f aca="true" t="shared" si="35" ref="T519:T582">$T$1*Q519-O519</f>
        <v>919100.3568262077</v>
      </c>
      <c r="V519">
        <f t="shared" si="32"/>
        <v>0</v>
      </c>
      <c r="W519">
        <f t="shared" si="33"/>
        <v>1</v>
      </c>
    </row>
    <row r="520" spans="1:23" ht="12.75">
      <c r="A520">
        <v>515</v>
      </c>
      <c r="B520">
        <v>371.0170875913748</v>
      </c>
      <c r="C520">
        <v>4077.461678654272</v>
      </c>
      <c r="D520">
        <v>926.409080153581</v>
      </c>
      <c r="E520">
        <v>997.3581038602429</v>
      </c>
      <c r="F520">
        <v>0.9437909126281738</v>
      </c>
      <c r="G520">
        <v>0.7605204582214355</v>
      </c>
      <c r="H520">
        <v>0.007214976015918942</v>
      </c>
      <c r="I520">
        <v>0.1517552137374878</v>
      </c>
      <c r="J520">
        <v>0.5159581265681754</v>
      </c>
      <c r="L520">
        <v>9619.895340737667</v>
      </c>
      <c r="M520">
        <v>9.441111177023132</v>
      </c>
      <c r="N520">
        <v>8.61983389717263</v>
      </c>
      <c r="O520">
        <v>16177.567193376224</v>
      </c>
      <c r="P520">
        <v>10.180733408628287</v>
      </c>
      <c r="Q520">
        <v>9.42287325626741</v>
      </c>
      <c r="S520">
        <f t="shared" si="34"/>
        <v>852363.4943765253</v>
      </c>
      <c r="T520">
        <f t="shared" si="35"/>
        <v>926109.7584333648</v>
      </c>
      <c r="V520">
        <f t="shared" si="32"/>
        <v>0</v>
      </c>
      <c r="W520">
        <f t="shared" si="33"/>
        <v>1</v>
      </c>
    </row>
    <row r="521" spans="1:23" ht="12.75">
      <c r="A521">
        <v>516</v>
      </c>
      <c r="B521">
        <v>419.02674460163564</v>
      </c>
      <c r="C521">
        <v>2544.2017121843364</v>
      </c>
      <c r="D521">
        <v>1149.5835060689583</v>
      </c>
      <c r="E521">
        <v>1286.249966351772</v>
      </c>
      <c r="F521">
        <v>0.9705302119255066</v>
      </c>
      <c r="G521">
        <v>0.6796479225158691</v>
      </c>
      <c r="H521">
        <v>0.008448144954864059</v>
      </c>
      <c r="I521">
        <v>0.14644357562065125</v>
      </c>
      <c r="J521">
        <v>0.4910924243661386</v>
      </c>
      <c r="L521">
        <v>7957.690545081184</v>
      </c>
      <c r="M521">
        <v>9.289968102826084</v>
      </c>
      <c r="N521">
        <v>8.505107090056315</v>
      </c>
      <c r="O521">
        <v>17092.525735992473</v>
      </c>
      <c r="P521">
        <v>10.01478321200674</v>
      </c>
      <c r="Q521">
        <v>9.373967510346565</v>
      </c>
      <c r="S521">
        <f t="shared" si="34"/>
        <v>842553.0184605503</v>
      </c>
      <c r="T521">
        <f t="shared" si="35"/>
        <v>920304.2252986641</v>
      </c>
      <c r="V521">
        <f t="shared" si="32"/>
        <v>0</v>
      </c>
      <c r="W521">
        <f t="shared" si="33"/>
        <v>1</v>
      </c>
    </row>
    <row r="522" spans="1:23" ht="12.75">
      <c r="A522">
        <v>517</v>
      </c>
      <c r="B522">
        <v>436.79966839615895</v>
      </c>
      <c r="C522">
        <v>4048.497843317883</v>
      </c>
      <c r="D522">
        <v>972.085382053486</v>
      </c>
      <c r="E522">
        <v>884.6590660941952</v>
      </c>
      <c r="F522">
        <v>0.9771133959293365</v>
      </c>
      <c r="G522">
        <v>0.7236673831939697</v>
      </c>
      <c r="H522">
        <v>0.009425532060128139</v>
      </c>
      <c r="I522">
        <v>0.15819579362869263</v>
      </c>
      <c r="J522">
        <v>0.516288743258989</v>
      </c>
      <c r="L522">
        <v>10616.424933643106</v>
      </c>
      <c r="M522">
        <v>9.07710012786143</v>
      </c>
      <c r="N522">
        <v>8.420004487087123</v>
      </c>
      <c r="O522">
        <v>17241.127750936637</v>
      </c>
      <c r="P522">
        <v>9.90613564931704</v>
      </c>
      <c r="Q522">
        <v>9.379928647140831</v>
      </c>
      <c r="S522">
        <f t="shared" si="34"/>
        <v>831384.0237750693</v>
      </c>
      <c r="T522">
        <f t="shared" si="35"/>
        <v>920751.7369631465</v>
      </c>
      <c r="V522">
        <f t="shared" si="32"/>
        <v>0</v>
      </c>
      <c r="W522">
        <f t="shared" si="33"/>
        <v>1</v>
      </c>
    </row>
    <row r="523" spans="1:23" ht="12.75">
      <c r="A523">
        <v>518</v>
      </c>
      <c r="B523">
        <v>322.3254541937705</v>
      </c>
      <c r="C523">
        <v>2358.53881638822</v>
      </c>
      <c r="D523">
        <v>851.2903234451255</v>
      </c>
      <c r="E523">
        <v>1028.6268128445558</v>
      </c>
      <c r="F523">
        <v>0.9778375029563904</v>
      </c>
      <c r="G523">
        <v>0.8074860572814941</v>
      </c>
      <c r="H523">
        <v>0.010976111391208824</v>
      </c>
      <c r="I523">
        <v>0.17413711547851562</v>
      </c>
      <c r="J523">
        <v>0.567633335372366</v>
      </c>
      <c r="L523">
        <v>6803.561550196231</v>
      </c>
      <c r="M523">
        <v>8.775125264990255</v>
      </c>
      <c r="N523">
        <v>8.274974298677785</v>
      </c>
      <c r="O523">
        <v>13062.462920694476</v>
      </c>
      <c r="P523">
        <v>9.798899062476496</v>
      </c>
      <c r="Q523">
        <v>9.386617555089533</v>
      </c>
      <c r="S523">
        <f t="shared" si="34"/>
        <v>820693.8683175823</v>
      </c>
      <c r="T523">
        <f t="shared" si="35"/>
        <v>925599.2925882587</v>
      </c>
      <c r="V523">
        <f t="shared" si="32"/>
        <v>0</v>
      </c>
      <c r="W523">
        <f t="shared" si="33"/>
        <v>1</v>
      </c>
    </row>
    <row r="524" spans="1:23" ht="12.75">
      <c r="A524">
        <v>519</v>
      </c>
      <c r="B524">
        <v>574.2175617088631</v>
      </c>
      <c r="C524">
        <v>2837.34771255357</v>
      </c>
      <c r="D524">
        <v>1171.6777242911226</v>
      </c>
      <c r="E524">
        <v>756.267854925027</v>
      </c>
      <c r="F524">
        <v>0.9426902532577515</v>
      </c>
      <c r="G524">
        <v>0.6823798418045044</v>
      </c>
      <c r="H524">
        <v>0.009330963954786548</v>
      </c>
      <c r="I524">
        <v>0.17019110918045044</v>
      </c>
      <c r="J524">
        <v>0.4188369650977837</v>
      </c>
      <c r="L524">
        <v>9214.234230701064</v>
      </c>
      <c r="M524">
        <v>9.013751577979763</v>
      </c>
      <c r="N524">
        <v>8.057668012073371</v>
      </c>
      <c r="O524">
        <v>18421.25664275556</v>
      </c>
      <c r="P524">
        <v>9.670428619237057</v>
      </c>
      <c r="Q524">
        <v>8.788164502021802</v>
      </c>
      <c r="S524">
        <f t="shared" si="34"/>
        <v>796552.5669766361</v>
      </c>
      <c r="T524">
        <f t="shared" si="35"/>
        <v>860395.1935594246</v>
      </c>
      <c r="V524">
        <f t="shared" si="32"/>
        <v>0</v>
      </c>
      <c r="W524">
        <f t="shared" si="33"/>
        <v>1</v>
      </c>
    </row>
    <row r="525" spans="1:23" ht="12.75">
      <c r="A525">
        <v>520</v>
      </c>
      <c r="B525">
        <v>417.7003085371722</v>
      </c>
      <c r="C525">
        <v>2835.7704124570355</v>
      </c>
      <c r="D525">
        <v>977.6543135407221</v>
      </c>
      <c r="E525">
        <v>1833.8858578101963</v>
      </c>
      <c r="F525">
        <v>0.9841127395629883</v>
      </c>
      <c r="G525">
        <v>0.8455300331115723</v>
      </c>
      <c r="H525">
        <v>0.006789202984490769</v>
      </c>
      <c r="I525">
        <v>0.10318827629089355</v>
      </c>
      <c r="J525">
        <v>0.5159360849609137</v>
      </c>
      <c r="L525">
        <v>8999.701394068465</v>
      </c>
      <c r="M525">
        <v>9.850664698538688</v>
      </c>
      <c r="N525">
        <v>9.434514581674236</v>
      </c>
      <c r="O525">
        <v>16488.955320487225</v>
      </c>
      <c r="P525">
        <v>10.44050850333968</v>
      </c>
      <c r="Q525">
        <v>10.111300744917859</v>
      </c>
      <c r="S525">
        <f t="shared" si="34"/>
        <v>934451.7567733552</v>
      </c>
      <c r="T525">
        <f t="shared" si="35"/>
        <v>994641.1191712986</v>
      </c>
      <c r="V525">
        <f t="shared" si="32"/>
        <v>0</v>
      </c>
      <c r="W525">
        <f t="shared" si="33"/>
        <v>1</v>
      </c>
    </row>
    <row r="526" spans="1:23" ht="12.75">
      <c r="A526">
        <v>521</v>
      </c>
      <c r="B526">
        <v>621.6100066057268</v>
      </c>
      <c r="C526">
        <v>3188.2966817883234</v>
      </c>
      <c r="D526">
        <v>761.9992523116955</v>
      </c>
      <c r="E526">
        <v>1004.820720767842</v>
      </c>
      <c r="F526">
        <v>0.907244086265564</v>
      </c>
      <c r="G526">
        <v>0.8172506093978882</v>
      </c>
      <c r="H526">
        <v>0.010419989564295344</v>
      </c>
      <c r="I526">
        <v>0.1577891707420349</v>
      </c>
      <c r="J526">
        <v>0.5057322039170332</v>
      </c>
      <c r="L526">
        <v>10637.135872073788</v>
      </c>
      <c r="M526">
        <v>8.952817381841458</v>
      </c>
      <c r="N526">
        <v>7.954902532121818</v>
      </c>
      <c r="O526">
        <v>16042.78983607461</v>
      </c>
      <c r="P526">
        <v>9.782719277536494</v>
      </c>
      <c r="Q526">
        <v>8.760379941106857</v>
      </c>
      <c r="S526">
        <f t="shared" si="34"/>
        <v>784853.117340108</v>
      </c>
      <c r="T526">
        <f t="shared" si="35"/>
        <v>859995.2042746111</v>
      </c>
      <c r="V526">
        <f t="shared" si="32"/>
        <v>0</v>
      </c>
      <c r="W526">
        <f t="shared" si="33"/>
        <v>1</v>
      </c>
    </row>
    <row r="527" spans="1:23" ht="12.75">
      <c r="A527">
        <v>522</v>
      </c>
      <c r="B527">
        <v>545.6348052255912</v>
      </c>
      <c r="C527">
        <v>2679.9464216087863</v>
      </c>
      <c r="D527">
        <v>1311.8817345778643</v>
      </c>
      <c r="E527">
        <v>724.9139807640267</v>
      </c>
      <c r="F527">
        <v>0.9138338565826416</v>
      </c>
      <c r="G527">
        <v>0.7975634336471558</v>
      </c>
      <c r="H527">
        <v>0.01673595472711059</v>
      </c>
      <c r="I527">
        <v>0.18529295921325684</v>
      </c>
      <c r="J527">
        <v>0.4809314798969605</v>
      </c>
      <c r="L527">
        <v>9065.132368058079</v>
      </c>
      <c r="M527">
        <v>8.115972841517767</v>
      </c>
      <c r="N527">
        <v>7.179009950922559</v>
      </c>
      <c r="O527">
        <v>18237.39848810552</v>
      </c>
      <c r="P527">
        <v>9.021566825371405</v>
      </c>
      <c r="Q527">
        <v>8.064392130025896</v>
      </c>
      <c r="S527">
        <f t="shared" si="34"/>
        <v>708835.8627241978</v>
      </c>
      <c r="T527">
        <f t="shared" si="35"/>
        <v>788201.814514484</v>
      </c>
      <c r="V527">
        <f t="shared" si="32"/>
        <v>0</v>
      </c>
      <c r="W527">
        <f t="shared" si="33"/>
        <v>1</v>
      </c>
    </row>
    <row r="528" spans="1:23" ht="12.75">
      <c r="A528">
        <v>523</v>
      </c>
      <c r="B528">
        <v>488.22188791775204</v>
      </c>
      <c r="C528">
        <v>2833.5778957835737</v>
      </c>
      <c r="D528">
        <v>847.4021527329082</v>
      </c>
      <c r="E528">
        <v>615.9997156742929</v>
      </c>
      <c r="F528">
        <v>0.9648682475090027</v>
      </c>
      <c r="G528">
        <v>0.844670295715332</v>
      </c>
      <c r="H528">
        <v>0.011847976583190697</v>
      </c>
      <c r="I528">
        <v>0.16006991267204285</v>
      </c>
      <c r="J528">
        <v>0.6173441961650389</v>
      </c>
      <c r="L528">
        <v>9056.514077231823</v>
      </c>
      <c r="M528">
        <v>8.770512184123014</v>
      </c>
      <c r="N528">
        <v>8.227568049592367</v>
      </c>
      <c r="O528">
        <v>15094.83019195972</v>
      </c>
      <c r="P528">
        <v>9.903778840299736</v>
      </c>
      <c r="Q528">
        <v>9.415275362220479</v>
      </c>
      <c r="S528">
        <f t="shared" si="34"/>
        <v>813700.2908820049</v>
      </c>
      <c r="T528">
        <f t="shared" si="35"/>
        <v>926432.7060300881</v>
      </c>
      <c r="V528">
        <f t="shared" si="32"/>
        <v>0</v>
      </c>
      <c r="W528">
        <f t="shared" si="33"/>
        <v>1</v>
      </c>
    </row>
    <row r="529" spans="1:23" ht="12.75">
      <c r="A529">
        <v>524</v>
      </c>
      <c r="B529">
        <v>433.3546491363437</v>
      </c>
      <c r="C529">
        <v>2767.680380259344</v>
      </c>
      <c r="D529">
        <v>797.5559901607105</v>
      </c>
      <c r="E529">
        <v>762.8175469999171</v>
      </c>
      <c r="F529">
        <v>0.9258061647415161</v>
      </c>
      <c r="G529">
        <v>0.6804101467132568</v>
      </c>
      <c r="H529">
        <v>0.008086949362232022</v>
      </c>
      <c r="I529">
        <v>0.1824249029159546</v>
      </c>
      <c r="J529">
        <v>0.5340763015451025</v>
      </c>
      <c r="L529">
        <v>7683.7570606488125</v>
      </c>
      <c r="M529">
        <v>9.130062033612532</v>
      </c>
      <c r="N529">
        <v>8.082889262650678</v>
      </c>
      <c r="O529">
        <v>13920.489305515714</v>
      </c>
      <c r="P529">
        <v>10.004767293034892</v>
      </c>
      <c r="Q529">
        <v>9.027389210020797</v>
      </c>
      <c r="S529">
        <f t="shared" si="34"/>
        <v>800605.169204419</v>
      </c>
      <c r="T529">
        <f t="shared" si="35"/>
        <v>888818.431696564</v>
      </c>
      <c r="V529">
        <f t="shared" si="32"/>
        <v>0</v>
      </c>
      <c r="W529">
        <f t="shared" si="33"/>
        <v>1</v>
      </c>
    </row>
    <row r="530" spans="1:23" ht="12.75">
      <c r="A530">
        <v>525</v>
      </c>
      <c r="B530">
        <v>452.4805552032682</v>
      </c>
      <c r="C530">
        <v>2669.493557252026</v>
      </c>
      <c r="D530">
        <v>920.77308898506</v>
      </c>
      <c r="E530">
        <v>848.4380678803591</v>
      </c>
      <c r="F530">
        <v>0.9792234897613525</v>
      </c>
      <c r="G530">
        <v>0.76161789894104</v>
      </c>
      <c r="H530">
        <v>0.010516272995202683</v>
      </c>
      <c r="I530">
        <v>0.21203231811523438</v>
      </c>
      <c r="J530">
        <v>0.5262974716898055</v>
      </c>
      <c r="L530">
        <v>7614.88557942106</v>
      </c>
      <c r="M530">
        <v>8.62153101727035</v>
      </c>
      <c r="N530">
        <v>8.105244030367977</v>
      </c>
      <c r="O530">
        <v>14734.72454316618</v>
      </c>
      <c r="P530">
        <v>9.60899590732841</v>
      </c>
      <c r="Q530">
        <v>9.182461773402622</v>
      </c>
      <c r="S530">
        <f t="shared" si="34"/>
        <v>802909.5174573767</v>
      </c>
      <c r="T530">
        <f t="shared" si="35"/>
        <v>903511.452797096</v>
      </c>
      <c r="V530">
        <f t="shared" si="32"/>
        <v>0</v>
      </c>
      <c r="W530">
        <f t="shared" si="33"/>
        <v>1</v>
      </c>
    </row>
    <row r="531" spans="1:23" ht="12.75">
      <c r="A531">
        <v>526</v>
      </c>
      <c r="B531">
        <v>627.3617065375047</v>
      </c>
      <c r="C531">
        <v>3232.4465848116406</v>
      </c>
      <c r="D531">
        <v>883.7780600098374</v>
      </c>
      <c r="E531">
        <v>1174.8562931031433</v>
      </c>
      <c r="F531">
        <v>0.9842947721481323</v>
      </c>
      <c r="G531">
        <v>0.5516757965087891</v>
      </c>
      <c r="H531">
        <v>0.009450657376964714</v>
      </c>
      <c r="I531">
        <v>0.17247456312179565</v>
      </c>
      <c r="J531">
        <v>0.529678631987311</v>
      </c>
      <c r="L531">
        <v>10366.447742170585</v>
      </c>
      <c r="M531">
        <v>8.983386805014373</v>
      </c>
      <c r="N531">
        <v>8.113397704109726</v>
      </c>
      <c r="O531">
        <v>17046.970183946712</v>
      </c>
      <c r="P531">
        <v>9.873936836920088</v>
      </c>
      <c r="Q531">
        <v>9.240793846594272</v>
      </c>
      <c r="S531">
        <f t="shared" si="34"/>
        <v>800973.3226688021</v>
      </c>
      <c r="T531">
        <f t="shared" si="35"/>
        <v>907032.4144754806</v>
      </c>
      <c r="V531">
        <f t="shared" si="32"/>
        <v>0</v>
      </c>
      <c r="W531">
        <f t="shared" si="33"/>
        <v>1</v>
      </c>
    </row>
    <row r="532" spans="1:23" ht="12.75">
      <c r="A532">
        <v>527</v>
      </c>
      <c r="B532">
        <v>403.6770846679616</v>
      </c>
      <c r="C532">
        <v>3535.9730534659257</v>
      </c>
      <c r="D532">
        <v>997.332204327816</v>
      </c>
      <c r="E532">
        <v>1725.0323599294402</v>
      </c>
      <c r="F532">
        <v>0.9822597503662109</v>
      </c>
      <c r="G532">
        <v>0.7585631608963013</v>
      </c>
      <c r="H532">
        <v>0.006337382669961254</v>
      </c>
      <c r="I532">
        <v>0.1681545376777649</v>
      </c>
      <c r="J532">
        <v>0.536179939068221</v>
      </c>
      <c r="L532">
        <v>8592.533127003773</v>
      </c>
      <c r="M532">
        <v>9.502466657074326</v>
      </c>
      <c r="N532">
        <v>9.022984060558068</v>
      </c>
      <c r="O532">
        <v>16440.101232552446</v>
      </c>
      <c r="P532">
        <v>10.272002324563518</v>
      </c>
      <c r="Q532">
        <v>9.900771546306236</v>
      </c>
      <c r="S532">
        <f t="shared" si="34"/>
        <v>893705.872928803</v>
      </c>
      <c r="T532">
        <f t="shared" si="35"/>
        <v>973637.0533980712</v>
      </c>
      <c r="V532">
        <f t="shared" si="32"/>
        <v>0</v>
      </c>
      <c r="W532">
        <f t="shared" si="33"/>
        <v>1</v>
      </c>
    </row>
    <row r="533" spans="1:23" ht="12.75">
      <c r="A533">
        <v>528</v>
      </c>
      <c r="B533">
        <v>684.0681217992269</v>
      </c>
      <c r="C533">
        <v>3138.0186913677553</v>
      </c>
      <c r="D533">
        <v>1019.287669381556</v>
      </c>
      <c r="E533">
        <v>877.8770278233305</v>
      </c>
      <c r="F533">
        <v>0.9498795866966248</v>
      </c>
      <c r="G533">
        <v>0.6714329719543457</v>
      </c>
      <c r="H533">
        <v>0.013971289451924463</v>
      </c>
      <c r="I533">
        <v>0.1942378282546997</v>
      </c>
      <c r="J533">
        <v>0.4821966500613359</v>
      </c>
      <c r="L533">
        <v>10544.981698788306</v>
      </c>
      <c r="M533">
        <v>8.31279950549081</v>
      </c>
      <c r="N533">
        <v>7.380693270560611</v>
      </c>
      <c r="O533">
        <v>17892.457890604033</v>
      </c>
      <c r="P533">
        <v>9.216531390398307</v>
      </c>
      <c r="Q533">
        <v>8.37410682932723</v>
      </c>
      <c r="S533">
        <f t="shared" si="34"/>
        <v>727524.3453572728</v>
      </c>
      <c r="T533">
        <f t="shared" si="35"/>
        <v>819518.225042119</v>
      </c>
      <c r="V533">
        <f t="shared" si="32"/>
        <v>0</v>
      </c>
      <c r="W533">
        <f t="shared" si="33"/>
        <v>1</v>
      </c>
    </row>
    <row r="534" spans="1:23" ht="12.75">
      <c r="A534">
        <v>529</v>
      </c>
      <c r="B534">
        <v>351.50667596826395</v>
      </c>
      <c r="C534">
        <v>3697.427866788057</v>
      </c>
      <c r="D534">
        <v>946.7296035290817</v>
      </c>
      <c r="E534">
        <v>691.7815384490241</v>
      </c>
      <c r="F534">
        <v>0.9475467503070831</v>
      </c>
      <c r="G534">
        <v>0.5664901733398438</v>
      </c>
      <c r="H534">
        <v>0.009343525426296254</v>
      </c>
      <c r="I534">
        <v>0.15065068006515503</v>
      </c>
      <c r="J534">
        <v>0.4712611202761189</v>
      </c>
      <c r="L534">
        <v>9480.745941036597</v>
      </c>
      <c r="M534">
        <v>9.13932367687514</v>
      </c>
      <c r="N534">
        <v>7.967632757498218</v>
      </c>
      <c r="O534">
        <v>15999.498919041882</v>
      </c>
      <c r="P534">
        <v>9.859477503951574</v>
      </c>
      <c r="Q534">
        <v>8.855293462155977</v>
      </c>
      <c r="S534">
        <f t="shared" si="34"/>
        <v>787282.5298087852</v>
      </c>
      <c r="T534">
        <f t="shared" si="35"/>
        <v>869529.8472965559</v>
      </c>
      <c r="V534">
        <f t="shared" si="32"/>
        <v>0</v>
      </c>
      <c r="W534">
        <f t="shared" si="33"/>
        <v>1</v>
      </c>
    </row>
    <row r="535" spans="1:23" ht="12.75">
      <c r="A535">
        <v>530</v>
      </c>
      <c r="B535">
        <v>528.574521230227</v>
      </c>
      <c r="C535">
        <v>3472.0670734359564</v>
      </c>
      <c r="D535">
        <v>953.1207581810431</v>
      </c>
      <c r="E535">
        <v>1247.5321554345696</v>
      </c>
      <c r="F535">
        <v>0.9429928958415985</v>
      </c>
      <c r="G535">
        <v>0.792292594909668</v>
      </c>
      <c r="H535">
        <v>0.0125298714902322</v>
      </c>
      <c r="I535">
        <v>0.16223186254501343</v>
      </c>
      <c r="J535">
        <v>0.6254572663604852</v>
      </c>
      <c r="L535">
        <v>10831.66985424482</v>
      </c>
      <c r="M535">
        <v>8.681021688816008</v>
      </c>
      <c r="N535">
        <v>7.887072238436635</v>
      </c>
      <c r="O535">
        <v>17209.707770987865</v>
      </c>
      <c r="P535">
        <v>9.859537533134711</v>
      </c>
      <c r="Q535">
        <v>9.11872523890042</v>
      </c>
      <c r="S535">
        <f t="shared" si="34"/>
        <v>777875.5539894187</v>
      </c>
      <c r="T535">
        <f t="shared" si="35"/>
        <v>894662.8161190542</v>
      </c>
      <c r="V535">
        <f t="shared" si="32"/>
        <v>0</v>
      </c>
      <c r="W535">
        <f t="shared" si="33"/>
        <v>1</v>
      </c>
    </row>
    <row r="536" spans="1:23" ht="12.75">
      <c r="A536">
        <v>531</v>
      </c>
      <c r="B536">
        <v>629.322622498961</v>
      </c>
      <c r="C536">
        <v>3642.74482206605</v>
      </c>
      <c r="D536">
        <v>912.4626156160909</v>
      </c>
      <c r="E536">
        <v>753.7541174654459</v>
      </c>
      <c r="F536">
        <v>0.9637044668197632</v>
      </c>
      <c r="G536">
        <v>0.8202571868896484</v>
      </c>
      <c r="H536">
        <v>0.00665052224658533</v>
      </c>
      <c r="I536">
        <v>0.15639019012451172</v>
      </c>
      <c r="J536">
        <v>0.554896961647014</v>
      </c>
      <c r="L536">
        <v>10650.699067719208</v>
      </c>
      <c r="M536">
        <v>9.508320926986077</v>
      </c>
      <c r="N536">
        <v>8.94941728593244</v>
      </c>
      <c r="O536">
        <v>17848.38798735762</v>
      </c>
      <c r="P536">
        <v>10.30230280319846</v>
      </c>
      <c r="Q536">
        <v>9.80137416758062</v>
      </c>
      <c r="S536">
        <f t="shared" si="34"/>
        <v>884291.0295255249</v>
      </c>
      <c r="T536">
        <f t="shared" si="35"/>
        <v>962289.0287707045</v>
      </c>
      <c r="V536">
        <f t="shared" si="32"/>
        <v>0</v>
      </c>
      <c r="W536">
        <f t="shared" si="33"/>
        <v>1</v>
      </c>
    </row>
    <row r="537" spans="1:23" ht="12.75">
      <c r="A537">
        <v>532</v>
      </c>
      <c r="B537">
        <v>441.3019521306446</v>
      </c>
      <c r="C537">
        <v>3796.38695549964</v>
      </c>
      <c r="D537">
        <v>988.7426541612626</v>
      </c>
      <c r="E537">
        <v>954.7555071911183</v>
      </c>
      <c r="F537">
        <v>0.9449757635593414</v>
      </c>
      <c r="G537">
        <v>0.851212739944458</v>
      </c>
      <c r="H537">
        <v>0.01092080749260444</v>
      </c>
      <c r="I537">
        <v>0.17305988073349</v>
      </c>
      <c r="J537">
        <v>0.6089504176727072</v>
      </c>
      <c r="L537">
        <v>10205.411214196458</v>
      </c>
      <c r="M537">
        <v>8.788812740189393</v>
      </c>
      <c r="N537">
        <v>8.1366993004085</v>
      </c>
      <c r="O537">
        <v>16896.043197676383</v>
      </c>
      <c r="P537">
        <v>9.912570245396159</v>
      </c>
      <c r="Q537">
        <v>9.266373555199298</v>
      </c>
      <c r="S537">
        <f t="shared" si="34"/>
        <v>803464.5188266535</v>
      </c>
      <c r="T537">
        <f t="shared" si="35"/>
        <v>909741.3123222534</v>
      </c>
      <c r="V537">
        <f t="shared" si="32"/>
        <v>0</v>
      </c>
      <c r="W537">
        <f t="shared" si="33"/>
        <v>1</v>
      </c>
    </row>
    <row r="538" spans="1:23" ht="12.75">
      <c r="A538">
        <v>533</v>
      </c>
      <c r="B538">
        <v>484.84433745639785</v>
      </c>
      <c r="C538">
        <v>2785.3051349382768</v>
      </c>
      <c r="D538">
        <v>1020.3369289969755</v>
      </c>
      <c r="E538">
        <v>740.8393442583006</v>
      </c>
      <c r="F538">
        <v>0.9760641157627106</v>
      </c>
      <c r="G538">
        <v>0.6007475852966309</v>
      </c>
      <c r="H538">
        <v>0.009151707141682551</v>
      </c>
      <c r="I538">
        <v>0.18047243356704712</v>
      </c>
      <c r="J538">
        <v>0.4836572012420076</v>
      </c>
      <c r="L538">
        <v>8279.65862307703</v>
      </c>
      <c r="M538">
        <v>8.97905943300195</v>
      </c>
      <c r="N538">
        <v>8.158766112496785</v>
      </c>
      <c r="O538">
        <v>16299.32408923738</v>
      </c>
      <c r="P538">
        <v>9.778911589681064</v>
      </c>
      <c r="Q538">
        <v>9.125338166587746</v>
      </c>
      <c r="S538">
        <f t="shared" si="34"/>
        <v>807596.9526266016</v>
      </c>
      <c r="T538">
        <f t="shared" si="35"/>
        <v>896234.4925695371</v>
      </c>
      <c r="V538">
        <f t="shared" si="32"/>
        <v>0</v>
      </c>
      <c r="W538">
        <f t="shared" si="33"/>
        <v>1</v>
      </c>
    </row>
    <row r="539" spans="1:23" ht="12.75">
      <c r="A539">
        <v>534</v>
      </c>
      <c r="B539">
        <v>396.366036393175</v>
      </c>
      <c r="C539">
        <v>3053.3718528600757</v>
      </c>
      <c r="D539">
        <v>1012.4320965040035</v>
      </c>
      <c r="E539">
        <v>967.2676202124524</v>
      </c>
      <c r="F539">
        <v>0.9392249286174774</v>
      </c>
      <c r="G539">
        <v>0.8501236438751221</v>
      </c>
      <c r="H539">
        <v>0.010628358093968556</v>
      </c>
      <c r="I539">
        <v>0.14586180448532104</v>
      </c>
      <c r="J539">
        <v>0.42618561052143883</v>
      </c>
      <c r="L539">
        <v>9075.062348760574</v>
      </c>
      <c r="M539">
        <v>9.01569289409141</v>
      </c>
      <c r="N539">
        <v>8.292574574726943</v>
      </c>
      <c r="O539">
        <v>16251.032051798999</v>
      </c>
      <c r="P539">
        <v>9.663758136845546</v>
      </c>
      <c r="Q539">
        <v>8.94487357225151</v>
      </c>
      <c r="S539">
        <f t="shared" si="34"/>
        <v>820182.3951239338</v>
      </c>
      <c r="T539">
        <f t="shared" si="35"/>
        <v>878236.3251733519</v>
      </c>
      <c r="V539">
        <f t="shared" si="32"/>
        <v>0</v>
      </c>
      <c r="W539">
        <f t="shared" si="33"/>
        <v>1</v>
      </c>
    </row>
    <row r="540" spans="1:23" ht="12.75">
      <c r="A540">
        <v>535</v>
      </c>
      <c r="B540">
        <v>400.70864334589135</v>
      </c>
      <c r="C540">
        <v>2426.419499195269</v>
      </c>
      <c r="D540">
        <v>904.4155943927208</v>
      </c>
      <c r="E540">
        <v>772.1398598368098</v>
      </c>
      <c r="F540">
        <v>0.9124516248703003</v>
      </c>
      <c r="G540">
        <v>0.7572498321533203</v>
      </c>
      <c r="H540">
        <v>0.008433510702517003</v>
      </c>
      <c r="I540">
        <v>0.18444526195526123</v>
      </c>
      <c r="J540">
        <v>0.5064759600140104</v>
      </c>
      <c r="L540">
        <v>6946.265157060457</v>
      </c>
      <c r="M540">
        <v>9.064974906003583</v>
      </c>
      <c r="N540">
        <v>8.034134654970158</v>
      </c>
      <c r="O540">
        <v>14203.375285379576</v>
      </c>
      <c r="P540">
        <v>9.898364181704107</v>
      </c>
      <c r="Q540">
        <v>8.873989304414874</v>
      </c>
      <c r="S540">
        <f t="shared" si="34"/>
        <v>796467.2003399553</v>
      </c>
      <c r="T540">
        <f t="shared" si="35"/>
        <v>873195.5551561078</v>
      </c>
      <c r="V540">
        <f t="shared" si="32"/>
        <v>0</v>
      </c>
      <c r="W540">
        <f t="shared" si="33"/>
        <v>1</v>
      </c>
    </row>
    <row r="541" spans="1:23" ht="12.75">
      <c r="A541">
        <v>536</v>
      </c>
      <c r="B541">
        <v>568.6876287142488</v>
      </c>
      <c r="C541">
        <v>2508.627105619673</v>
      </c>
      <c r="D541">
        <v>906.7402358756995</v>
      </c>
      <c r="E541">
        <v>1134.8561149390016</v>
      </c>
      <c r="F541">
        <v>0.918586015701294</v>
      </c>
      <c r="G541">
        <v>0.828858494758606</v>
      </c>
      <c r="H541">
        <v>0.011240703014727153</v>
      </c>
      <c r="I541">
        <v>0.15256845951080322</v>
      </c>
      <c r="J541">
        <v>0.48919967545632753</v>
      </c>
      <c r="L541">
        <v>9209.02057298176</v>
      </c>
      <c r="M541">
        <v>8.894210145636961</v>
      </c>
      <c r="N541">
        <v>7.993834042818925</v>
      </c>
      <c r="O541">
        <v>15977.259593706176</v>
      </c>
      <c r="P541">
        <v>9.692505856217451</v>
      </c>
      <c r="Q541">
        <v>8.778690216107986</v>
      </c>
      <c r="S541">
        <f t="shared" si="34"/>
        <v>790174.3837089107</v>
      </c>
      <c r="T541">
        <f t="shared" si="35"/>
        <v>861891.7620170923</v>
      </c>
      <c r="V541">
        <f t="shared" si="32"/>
        <v>0</v>
      </c>
      <c r="W541">
        <f t="shared" si="33"/>
        <v>1</v>
      </c>
    </row>
    <row r="542" spans="1:23" ht="12.75">
      <c r="A542">
        <v>537</v>
      </c>
      <c r="B542">
        <v>785.6824678869336</v>
      </c>
      <c r="C542">
        <v>3280.350427409986</v>
      </c>
      <c r="D542">
        <v>874.5933975498165</v>
      </c>
      <c r="E542">
        <v>593.2387885060605</v>
      </c>
      <c r="F542">
        <v>0.9022464752197266</v>
      </c>
      <c r="G542">
        <v>0.7517745494842529</v>
      </c>
      <c r="H542">
        <v>0.008905189604744285</v>
      </c>
      <c r="I542">
        <v>0.15115481615066528</v>
      </c>
      <c r="J542">
        <v>0.5734842196423363</v>
      </c>
      <c r="L542">
        <v>11801.747603760374</v>
      </c>
      <c r="M542">
        <v>9.19459852021689</v>
      </c>
      <c r="N542">
        <v>8.029258914540948</v>
      </c>
      <c r="O542">
        <v>18622.083210946934</v>
      </c>
      <c r="P542">
        <v>10.108987419951188</v>
      </c>
      <c r="Q542">
        <v>8.959005832009819</v>
      </c>
      <c r="S542">
        <f t="shared" si="34"/>
        <v>791124.1438503345</v>
      </c>
      <c r="T542">
        <f t="shared" si="35"/>
        <v>877278.4999900348</v>
      </c>
      <c r="V542">
        <f t="shared" si="32"/>
        <v>0</v>
      </c>
      <c r="W542">
        <f t="shared" si="33"/>
        <v>1</v>
      </c>
    </row>
    <row r="543" spans="1:23" ht="12.75">
      <c r="A543">
        <v>538</v>
      </c>
      <c r="B543">
        <v>481.90358428126194</v>
      </c>
      <c r="C543">
        <v>2882.6973483392303</v>
      </c>
      <c r="D543">
        <v>1095.7806182988766</v>
      </c>
      <c r="E543">
        <v>1272.096951218763</v>
      </c>
      <c r="F543">
        <v>0.9775678515434265</v>
      </c>
      <c r="G543">
        <v>0.6418397426605225</v>
      </c>
      <c r="H543">
        <v>0.008935441329483571</v>
      </c>
      <c r="I543">
        <v>0.11649298667907715</v>
      </c>
      <c r="J543">
        <v>0.4732333783098726</v>
      </c>
      <c r="L543">
        <v>9766.539971265722</v>
      </c>
      <c r="M543">
        <v>9.459363432713584</v>
      </c>
      <c r="N543">
        <v>8.561215916708706</v>
      </c>
      <c r="O543">
        <v>17978.433672645948</v>
      </c>
      <c r="P543">
        <v>10.087813486606661</v>
      </c>
      <c r="Q543">
        <v>9.38490359380087</v>
      </c>
      <c r="S543">
        <f t="shared" si="34"/>
        <v>846355.051699605</v>
      </c>
      <c r="T543">
        <f t="shared" si="35"/>
        <v>920511.9257074409</v>
      </c>
      <c r="V543">
        <f t="shared" si="32"/>
        <v>0</v>
      </c>
      <c r="W543">
        <f t="shared" si="33"/>
        <v>1</v>
      </c>
    </row>
    <row r="544" spans="1:23" ht="12.75">
      <c r="A544">
        <v>539</v>
      </c>
      <c r="B544">
        <v>365.4709299851013</v>
      </c>
      <c r="C544">
        <v>2876.9641012614393</v>
      </c>
      <c r="D544">
        <v>1117.2290984901879</v>
      </c>
      <c r="E544">
        <v>1080.9984721012315</v>
      </c>
      <c r="F544">
        <v>0.965202808380127</v>
      </c>
      <c r="G544">
        <v>0.8069506883621216</v>
      </c>
      <c r="H544">
        <v>0.008169272847409424</v>
      </c>
      <c r="I544">
        <v>0.14974194765090942</v>
      </c>
      <c r="J544">
        <v>0.5039911542720534</v>
      </c>
      <c r="L544">
        <v>7961.13053536482</v>
      </c>
      <c r="M544">
        <v>9.307825144897087</v>
      </c>
      <c r="N544">
        <v>8.714041829410125</v>
      </c>
      <c r="O544">
        <v>16666.289651599192</v>
      </c>
      <c r="P544">
        <v>10.055726277129125</v>
      </c>
      <c r="Q544">
        <v>9.527170187026291</v>
      </c>
      <c r="S544">
        <f t="shared" si="34"/>
        <v>863443.0524056476</v>
      </c>
      <c r="T544">
        <f t="shared" si="35"/>
        <v>936050.7290510299</v>
      </c>
      <c r="V544">
        <f t="shared" si="32"/>
        <v>0</v>
      </c>
      <c r="W544">
        <f t="shared" si="33"/>
        <v>1</v>
      </c>
    </row>
    <row r="545" spans="1:23" ht="12.75">
      <c r="A545">
        <v>540</v>
      </c>
      <c r="B545">
        <v>483.9343280614612</v>
      </c>
      <c r="C545">
        <v>3297.3828733379733</v>
      </c>
      <c r="D545">
        <v>890.300688511918</v>
      </c>
      <c r="E545">
        <v>1083.5827004839562</v>
      </c>
      <c r="F545">
        <v>0.9589743614196777</v>
      </c>
      <c r="G545">
        <v>0.7229442596435547</v>
      </c>
      <c r="H545">
        <v>0.012031339896767872</v>
      </c>
      <c r="I545">
        <v>0.18604731559753418</v>
      </c>
      <c r="J545">
        <v>0.5138639349298606</v>
      </c>
      <c r="L545">
        <v>9549.064557076841</v>
      </c>
      <c r="M545">
        <v>8.574720597551984</v>
      </c>
      <c r="N545">
        <v>7.800245251897898</v>
      </c>
      <c r="O545">
        <v>15727.189546677133</v>
      </c>
      <c r="P545">
        <v>9.515174641831779</v>
      </c>
      <c r="Q545">
        <v>8.830307281303764</v>
      </c>
      <c r="S545">
        <f t="shared" si="34"/>
        <v>770475.4606327129</v>
      </c>
      <c r="T545">
        <f t="shared" si="35"/>
        <v>867303.5385836993</v>
      </c>
      <c r="V545">
        <f t="shared" si="32"/>
        <v>0</v>
      </c>
      <c r="W545">
        <f t="shared" si="33"/>
        <v>1</v>
      </c>
    </row>
    <row r="546" spans="1:23" ht="12.75">
      <c r="A546">
        <v>541</v>
      </c>
      <c r="B546">
        <v>546.8322689522054</v>
      </c>
      <c r="C546">
        <v>1576.8639133730203</v>
      </c>
      <c r="D546">
        <v>994.4887401336173</v>
      </c>
      <c r="E546">
        <v>852.5269698198463</v>
      </c>
      <c r="F546">
        <v>0.9309644103050232</v>
      </c>
      <c r="G546">
        <v>0.8620524406433105</v>
      </c>
      <c r="H546">
        <v>0.011717838037266278</v>
      </c>
      <c r="I546">
        <v>0.12664788961410522</v>
      </c>
      <c r="J546">
        <v>0.46107409752936773</v>
      </c>
      <c r="L546">
        <v>7482.842105561701</v>
      </c>
      <c r="M546">
        <v>9.061712124039024</v>
      </c>
      <c r="N546">
        <v>8.283071810252167</v>
      </c>
      <c r="O546">
        <v>15254.07338754178</v>
      </c>
      <c r="P546">
        <v>9.745366801398346</v>
      </c>
      <c r="Q546">
        <v>8.960547626630433</v>
      </c>
      <c r="S546">
        <f t="shared" si="34"/>
        <v>820824.338919655</v>
      </c>
      <c r="T546">
        <f t="shared" si="35"/>
        <v>880800.6892755015</v>
      </c>
      <c r="V546">
        <f t="shared" si="32"/>
        <v>0</v>
      </c>
      <c r="W546">
        <f t="shared" si="33"/>
        <v>1</v>
      </c>
    </row>
    <row r="547" spans="1:23" ht="12.75">
      <c r="A547">
        <v>542</v>
      </c>
      <c r="B547">
        <v>379.4092237944499</v>
      </c>
      <c r="C547">
        <v>3900.4805093041587</v>
      </c>
      <c r="D547">
        <v>1100.0370221726994</v>
      </c>
      <c r="E547">
        <v>1020.9943464684059</v>
      </c>
      <c r="F547">
        <v>0.9413821995258331</v>
      </c>
      <c r="G547">
        <v>0.84893798828125</v>
      </c>
      <c r="H547">
        <v>0.009249311670012252</v>
      </c>
      <c r="I547">
        <v>0.16930025815963745</v>
      </c>
      <c r="J547">
        <v>0.47211097115239603</v>
      </c>
      <c r="L547">
        <v>9656.765422440994</v>
      </c>
      <c r="M547">
        <v>9.030515848927209</v>
      </c>
      <c r="N547">
        <v>8.345242232365331</v>
      </c>
      <c r="O547">
        <v>17557.016399924356</v>
      </c>
      <c r="P547">
        <v>9.788334036064647</v>
      </c>
      <c r="Q547">
        <v>9.104947749954281</v>
      </c>
      <c r="S547">
        <f t="shared" si="34"/>
        <v>824867.4578140922</v>
      </c>
      <c r="T547">
        <f t="shared" si="35"/>
        <v>892937.7585955036</v>
      </c>
      <c r="V547">
        <f t="shared" si="32"/>
        <v>0</v>
      </c>
      <c r="W547">
        <f t="shared" si="33"/>
        <v>1</v>
      </c>
    </row>
    <row r="548" spans="1:23" ht="12.75">
      <c r="A548">
        <v>543</v>
      </c>
      <c r="B548">
        <v>335.9425159819589</v>
      </c>
      <c r="C548">
        <v>3626.7741275124245</v>
      </c>
      <c r="D548">
        <v>1119.1311822322327</v>
      </c>
      <c r="E548">
        <v>1345.2256976490667</v>
      </c>
      <c r="F548">
        <v>0.9802740216255188</v>
      </c>
      <c r="G548">
        <v>0.603945255279541</v>
      </c>
      <c r="H548">
        <v>0.011789276447242116</v>
      </c>
      <c r="I548">
        <v>0.1842132806777954</v>
      </c>
      <c r="J548">
        <v>0.47518845598549847</v>
      </c>
      <c r="L548">
        <v>9216.343115297388</v>
      </c>
      <c r="M548">
        <v>8.61425600055892</v>
      </c>
      <c r="N548">
        <v>7.771949009148489</v>
      </c>
      <c r="O548">
        <v>16896.344767643615</v>
      </c>
      <c r="P548">
        <v>9.455929985292638</v>
      </c>
      <c r="Q548">
        <v>8.781433707818364</v>
      </c>
      <c r="S548">
        <f t="shared" si="34"/>
        <v>767978.5577995515</v>
      </c>
      <c r="T548">
        <f t="shared" si="35"/>
        <v>861247.0260141927</v>
      </c>
      <c r="V548">
        <f t="shared" si="32"/>
        <v>0</v>
      </c>
      <c r="W548">
        <f t="shared" si="33"/>
        <v>1</v>
      </c>
    </row>
    <row r="549" spans="1:23" ht="12.75">
      <c r="A549">
        <v>544</v>
      </c>
      <c r="B549">
        <v>443.01077359052726</v>
      </c>
      <c r="C549">
        <v>2376.0746224180884</v>
      </c>
      <c r="D549">
        <v>856.2607469539118</v>
      </c>
      <c r="E549">
        <v>997.7667858498203</v>
      </c>
      <c r="F549">
        <v>0.9778994917869568</v>
      </c>
      <c r="G549">
        <v>0.6990828514099121</v>
      </c>
      <c r="H549">
        <v>0.010482667576054087</v>
      </c>
      <c r="I549">
        <v>0.11087334156036377</v>
      </c>
      <c r="J549">
        <v>0.5119183956355705</v>
      </c>
      <c r="L549">
        <v>8760.13190528001</v>
      </c>
      <c r="M549">
        <v>9.340600199925731</v>
      </c>
      <c r="N549">
        <v>8.503577781766682</v>
      </c>
      <c r="O549">
        <v>14877.528570528317</v>
      </c>
      <c r="P549">
        <v>10.050126432047522</v>
      </c>
      <c r="Q549">
        <v>9.400738576036618</v>
      </c>
      <c r="S549">
        <f t="shared" si="34"/>
        <v>841597.646271388</v>
      </c>
      <c r="T549">
        <f t="shared" si="35"/>
        <v>925196.3290331336</v>
      </c>
      <c r="V549">
        <f t="shared" si="32"/>
        <v>0</v>
      </c>
      <c r="W549">
        <f t="shared" si="33"/>
        <v>1</v>
      </c>
    </row>
    <row r="550" spans="1:23" ht="12.75">
      <c r="A550">
        <v>545</v>
      </c>
      <c r="B550">
        <v>435.4606109341678</v>
      </c>
      <c r="C550">
        <v>4141.869311568824</v>
      </c>
      <c r="D550">
        <v>888.1927898608353</v>
      </c>
      <c r="E550">
        <v>958.4124245790949</v>
      </c>
      <c r="F550">
        <v>0.9596785306930542</v>
      </c>
      <c r="G550">
        <v>0.7268836498260498</v>
      </c>
      <c r="H550">
        <v>0.011072015991563537</v>
      </c>
      <c r="I550">
        <v>0.09642744064331055</v>
      </c>
      <c r="J550">
        <v>0.4652413586325784</v>
      </c>
      <c r="L550">
        <v>13526.447506487862</v>
      </c>
      <c r="M550">
        <v>9.440660404408321</v>
      </c>
      <c r="N550">
        <v>8.483015668389967</v>
      </c>
      <c r="O550">
        <v>18472.519429921835</v>
      </c>
      <c r="P550">
        <v>10.029540320235204</v>
      </c>
      <c r="Q550">
        <v>9.209483356860488</v>
      </c>
      <c r="S550">
        <f t="shared" si="34"/>
        <v>834775.1193325089</v>
      </c>
      <c r="T550">
        <f t="shared" si="35"/>
        <v>902475.816256127</v>
      </c>
      <c r="V550">
        <f t="shared" si="32"/>
        <v>0</v>
      </c>
      <c r="W550">
        <f t="shared" si="33"/>
        <v>1</v>
      </c>
    </row>
    <row r="551" spans="1:23" ht="12.75">
      <c r="A551">
        <v>546</v>
      </c>
      <c r="B551">
        <v>462.6436515914701</v>
      </c>
      <c r="C551">
        <v>3243.553900003126</v>
      </c>
      <c r="D551">
        <v>1128.4488946039678</v>
      </c>
      <c r="E551">
        <v>1466.1336143730728</v>
      </c>
      <c r="F551">
        <v>0.969976544380188</v>
      </c>
      <c r="G551">
        <v>0.7436895370483398</v>
      </c>
      <c r="H551">
        <v>0.008146389210239571</v>
      </c>
      <c r="I551">
        <v>0.13703987002372742</v>
      </c>
      <c r="J551">
        <v>0.48133423580825113</v>
      </c>
      <c r="L551">
        <v>9685.143075322192</v>
      </c>
      <c r="M551">
        <v>9.398027990159557</v>
      </c>
      <c r="N551">
        <v>8.710833372421694</v>
      </c>
      <c r="O551">
        <v>18286.58638844928</v>
      </c>
      <c r="P551">
        <v>10.0742098319829</v>
      </c>
      <c r="Q551">
        <v>9.496109002346675</v>
      </c>
      <c r="S551">
        <f t="shared" si="34"/>
        <v>861398.1941668473</v>
      </c>
      <c r="T551">
        <f t="shared" si="35"/>
        <v>931324.3138462182</v>
      </c>
      <c r="V551">
        <f t="shared" si="32"/>
        <v>0</v>
      </c>
      <c r="W551">
        <f t="shared" si="33"/>
        <v>1</v>
      </c>
    </row>
    <row r="552" spans="1:23" ht="12.75">
      <c r="A552">
        <v>547</v>
      </c>
      <c r="B552">
        <v>353.72074694122705</v>
      </c>
      <c r="C552">
        <v>2683.359059405071</v>
      </c>
      <c r="D552">
        <v>1108.7970956462527</v>
      </c>
      <c r="E552">
        <v>1642.2170934138135</v>
      </c>
      <c r="F552">
        <v>0.9220241904258728</v>
      </c>
      <c r="G552">
        <v>0.7498824596405029</v>
      </c>
      <c r="H552">
        <v>0.013363730252287471</v>
      </c>
      <c r="I552">
        <v>0.10982799530029297</v>
      </c>
      <c r="J552">
        <v>0.4735273062107143</v>
      </c>
      <c r="L552">
        <v>9561.36607818198</v>
      </c>
      <c r="M552">
        <v>9.086374142963912</v>
      </c>
      <c r="N552">
        <v>7.94254202961558</v>
      </c>
      <c r="O552">
        <v>16876.43401299296</v>
      </c>
      <c r="P552">
        <v>9.761540047140269</v>
      </c>
      <c r="Q552">
        <v>8.680957735260876</v>
      </c>
      <c r="S552">
        <f t="shared" si="34"/>
        <v>784692.836883376</v>
      </c>
      <c r="T552">
        <f t="shared" si="35"/>
        <v>851219.3395130945</v>
      </c>
      <c r="V552">
        <f t="shared" si="32"/>
        <v>0</v>
      </c>
      <c r="W552">
        <f t="shared" si="33"/>
        <v>1</v>
      </c>
    </row>
    <row r="553" spans="1:23" ht="12.75">
      <c r="A553">
        <v>548</v>
      </c>
      <c r="B553">
        <v>399.8942946818645</v>
      </c>
      <c r="C553">
        <v>3353.1171212600757</v>
      </c>
      <c r="D553">
        <v>927.7325804961317</v>
      </c>
      <c r="E553">
        <v>732.6332592525835</v>
      </c>
      <c r="F553">
        <v>0.9351374506950378</v>
      </c>
      <c r="G553">
        <v>0.7569226026535034</v>
      </c>
      <c r="H553">
        <v>0.007796352837113819</v>
      </c>
      <c r="I553">
        <v>0.15145960450172424</v>
      </c>
      <c r="J553">
        <v>0.5194119426874582</v>
      </c>
      <c r="L553">
        <v>8807.92691980258</v>
      </c>
      <c r="M553">
        <v>9.352214184958376</v>
      </c>
      <c r="N553">
        <v>8.450846268204133</v>
      </c>
      <c r="O553">
        <v>15709.062306571535</v>
      </c>
      <c r="P553">
        <v>10.120004954443447</v>
      </c>
      <c r="Q553">
        <v>9.273951339890141</v>
      </c>
      <c r="S553">
        <f t="shared" si="34"/>
        <v>836276.6999006107</v>
      </c>
      <c r="T553">
        <f t="shared" si="35"/>
        <v>911686.0716824426</v>
      </c>
      <c r="V553">
        <f t="shared" si="32"/>
        <v>0</v>
      </c>
      <c r="W553">
        <f t="shared" si="33"/>
        <v>1</v>
      </c>
    </row>
    <row r="554" spans="1:23" ht="12.75">
      <c r="A554">
        <v>549</v>
      </c>
      <c r="B554">
        <v>621.8849059583897</v>
      </c>
      <c r="C554">
        <v>2671.8476434482145</v>
      </c>
      <c r="D554">
        <v>1192.5340357153896</v>
      </c>
      <c r="E554">
        <v>866.173982439363</v>
      </c>
      <c r="F554">
        <v>0.950346052646637</v>
      </c>
      <c r="G554">
        <v>0.7825886607170105</v>
      </c>
      <c r="H554">
        <v>0.00876197049162951</v>
      </c>
      <c r="I554">
        <v>0.13757556676864624</v>
      </c>
      <c r="J554">
        <v>0.4845637451087243</v>
      </c>
      <c r="L554">
        <v>9809.645105682448</v>
      </c>
      <c r="M554">
        <v>9.310268101409058</v>
      </c>
      <c r="N554">
        <v>8.537096000987349</v>
      </c>
      <c r="O554">
        <v>19402.811427546283</v>
      </c>
      <c r="P554">
        <v>10.010450652947268</v>
      </c>
      <c r="Q554">
        <v>9.30044568605765</v>
      </c>
      <c r="S554">
        <f t="shared" si="34"/>
        <v>843899.9549930524</v>
      </c>
      <c r="T554">
        <f t="shared" si="35"/>
        <v>910641.7571782187</v>
      </c>
      <c r="V554">
        <f t="shared" si="32"/>
        <v>0</v>
      </c>
      <c r="W554">
        <f t="shared" si="33"/>
        <v>1</v>
      </c>
    </row>
    <row r="555" spans="1:23" ht="12.75">
      <c r="A555">
        <v>550</v>
      </c>
      <c r="B555">
        <v>616.98635345454</v>
      </c>
      <c r="C555">
        <v>3341.0879274986273</v>
      </c>
      <c r="D555">
        <v>1029.669925199903</v>
      </c>
      <c r="E555">
        <v>1108.3155023342806</v>
      </c>
      <c r="F555">
        <v>0.965141773223877</v>
      </c>
      <c r="G555">
        <v>0.6812134981155396</v>
      </c>
      <c r="H555">
        <v>0.010127632711508641</v>
      </c>
      <c r="I555">
        <v>0.13442492485046387</v>
      </c>
      <c r="J555">
        <v>0.5014745552883795</v>
      </c>
      <c r="L555">
        <v>11438.059648056924</v>
      </c>
      <c r="M555">
        <v>9.165127342911342</v>
      </c>
      <c r="N555">
        <v>8.274121634174508</v>
      </c>
      <c r="O555">
        <v>18878.247765182954</v>
      </c>
      <c r="P555">
        <v>9.920874056094608</v>
      </c>
      <c r="Q555">
        <v>9.183527313194888</v>
      </c>
      <c r="S555">
        <f t="shared" si="34"/>
        <v>815974.1037693938</v>
      </c>
      <c r="T555">
        <f t="shared" si="35"/>
        <v>899474.4835543059</v>
      </c>
      <c r="V555">
        <f t="shared" si="32"/>
        <v>0</v>
      </c>
      <c r="W555">
        <f t="shared" si="33"/>
        <v>1</v>
      </c>
    </row>
    <row r="556" spans="1:23" ht="12.75">
      <c r="A556">
        <v>551</v>
      </c>
      <c r="B556">
        <v>623.9478948697174</v>
      </c>
      <c r="C556">
        <v>2852.151871601285</v>
      </c>
      <c r="D556">
        <v>1068.722513632622</v>
      </c>
      <c r="E556">
        <v>1040.9718791984023</v>
      </c>
      <c r="F556">
        <v>0.9645317792892456</v>
      </c>
      <c r="G556">
        <v>0.7513972520828247</v>
      </c>
      <c r="H556">
        <v>0.008272877708479114</v>
      </c>
      <c r="I556">
        <v>0.09967947006225586</v>
      </c>
      <c r="J556">
        <v>0.5080860995582602</v>
      </c>
      <c r="L556">
        <v>10987.647985554479</v>
      </c>
      <c r="M556">
        <v>9.694256032306596</v>
      </c>
      <c r="N556">
        <v>8.899014612792499</v>
      </c>
      <c r="O556">
        <v>19201.08012757131</v>
      </c>
      <c r="P556">
        <v>10.307723877840477</v>
      </c>
      <c r="Q556">
        <v>9.646276805760127</v>
      </c>
      <c r="S556">
        <f t="shared" si="34"/>
        <v>878913.8132936953</v>
      </c>
      <c r="T556">
        <f t="shared" si="35"/>
        <v>945426.6004484413</v>
      </c>
      <c r="V556">
        <f t="shared" si="32"/>
        <v>0</v>
      </c>
      <c r="W556">
        <f t="shared" si="33"/>
        <v>1</v>
      </c>
    </row>
    <row r="557" spans="1:23" ht="12.75">
      <c r="A557">
        <v>552</v>
      </c>
      <c r="B557">
        <v>391.4935490030148</v>
      </c>
      <c r="C557">
        <v>2588.2036743228637</v>
      </c>
      <c r="D557">
        <v>907.7159212238757</v>
      </c>
      <c r="E557">
        <v>757.3126035869532</v>
      </c>
      <c r="F557">
        <v>0.9248625040054321</v>
      </c>
      <c r="G557">
        <v>0.7151126861572266</v>
      </c>
      <c r="H557">
        <v>0.010143008873522461</v>
      </c>
      <c r="I557">
        <v>0.15781041979789734</v>
      </c>
      <c r="J557">
        <v>0.5170279034765315</v>
      </c>
      <c r="L557">
        <v>7775.576080007439</v>
      </c>
      <c r="M557">
        <v>8.98698899617927</v>
      </c>
      <c r="N557">
        <v>7.926207901131241</v>
      </c>
      <c r="O557">
        <v>14521.432767347893</v>
      </c>
      <c r="P557">
        <v>9.83479560918094</v>
      </c>
      <c r="Q557">
        <v>8.836127274501784</v>
      </c>
      <c r="S557">
        <f t="shared" si="34"/>
        <v>784845.2140331167</v>
      </c>
      <c r="T557">
        <f t="shared" si="35"/>
        <v>869091.2946828306</v>
      </c>
      <c r="V557">
        <f t="shared" si="32"/>
        <v>0</v>
      </c>
      <c r="W557">
        <f t="shared" si="33"/>
        <v>1</v>
      </c>
    </row>
    <row r="558" spans="1:23" ht="12.75">
      <c r="A558">
        <v>553</v>
      </c>
      <c r="B558">
        <v>469.432412635162</v>
      </c>
      <c r="C558">
        <v>2766.508580385893</v>
      </c>
      <c r="D558">
        <v>1132.85040912069</v>
      </c>
      <c r="E558">
        <v>989.9174922200907</v>
      </c>
      <c r="F558">
        <v>0.9215461015701294</v>
      </c>
      <c r="G558">
        <v>0.8432149887084961</v>
      </c>
      <c r="H558">
        <v>0.008868900530119798</v>
      </c>
      <c r="I558">
        <v>0.1237863302230835</v>
      </c>
      <c r="J558">
        <v>0.5042871404368078</v>
      </c>
      <c r="L558">
        <v>9189.17714972068</v>
      </c>
      <c r="M558">
        <v>9.404925399399398</v>
      </c>
      <c r="N558">
        <v>8.512515304863893</v>
      </c>
      <c r="O558">
        <v>17888.653638012845</v>
      </c>
      <c r="P558">
        <v>10.105957985388097</v>
      </c>
      <c r="Q558">
        <v>9.209859945991596</v>
      </c>
      <c r="S558">
        <f t="shared" si="34"/>
        <v>842062.3533366686</v>
      </c>
      <c r="T558">
        <f t="shared" si="35"/>
        <v>903097.3409611468</v>
      </c>
      <c r="V558">
        <f t="shared" si="32"/>
        <v>0</v>
      </c>
      <c r="W558">
        <f t="shared" si="33"/>
        <v>1</v>
      </c>
    </row>
    <row r="559" spans="1:23" ht="12.75">
      <c r="A559">
        <v>554</v>
      </c>
      <c r="B559">
        <v>434.3484527813714</v>
      </c>
      <c r="C559">
        <v>2954.699879077625</v>
      </c>
      <c r="D559">
        <v>1074.2690659951718</v>
      </c>
      <c r="E559">
        <v>835.1298594396687</v>
      </c>
      <c r="F559">
        <v>0.9613416790962219</v>
      </c>
      <c r="G559">
        <v>0.714942455291748</v>
      </c>
      <c r="H559">
        <v>0.00965865306687576</v>
      </c>
      <c r="I559">
        <v>0.15575313568115234</v>
      </c>
      <c r="J559">
        <v>0.46833764021527946</v>
      </c>
      <c r="L559">
        <v>8734.53390860073</v>
      </c>
      <c r="M559">
        <v>9.062910216548067</v>
      </c>
      <c r="N559">
        <v>8.266496107548264</v>
      </c>
      <c r="O559">
        <v>16801.917960498628</v>
      </c>
      <c r="P559">
        <v>9.795381917036162</v>
      </c>
      <c r="Q559">
        <v>9.10023094644339</v>
      </c>
      <c r="S559">
        <f t="shared" si="34"/>
        <v>817915.0768462257</v>
      </c>
      <c r="T559">
        <f t="shared" si="35"/>
        <v>893221.1766838403</v>
      </c>
      <c r="V559">
        <f t="shared" si="32"/>
        <v>0</v>
      </c>
      <c r="W559">
        <f t="shared" si="33"/>
        <v>1</v>
      </c>
    </row>
    <row r="560" spans="1:23" ht="12.75">
      <c r="A560">
        <v>555</v>
      </c>
      <c r="B560">
        <v>477.5163412646285</v>
      </c>
      <c r="C560">
        <v>2802.4094853635834</v>
      </c>
      <c r="D560">
        <v>1052.0246920877812</v>
      </c>
      <c r="E560">
        <v>935.032995629492</v>
      </c>
      <c r="F560">
        <v>0.937116265296936</v>
      </c>
      <c r="G560">
        <v>0.9036903381347656</v>
      </c>
      <c r="H560">
        <v>0.009020235158518873</v>
      </c>
      <c r="I560">
        <v>0.1281280517578125</v>
      </c>
      <c r="J560">
        <v>0.4413256872782051</v>
      </c>
      <c r="L560">
        <v>9241.716142674351</v>
      </c>
      <c r="M560">
        <v>9.350352201462261</v>
      </c>
      <c r="N560">
        <v>8.697055169111024</v>
      </c>
      <c r="O560">
        <v>17198.105499550144</v>
      </c>
      <c r="P560">
        <v>9.957859334738815</v>
      </c>
      <c r="Q560">
        <v>9.284457797612884</v>
      </c>
      <c r="S560">
        <f t="shared" si="34"/>
        <v>860463.8007684281</v>
      </c>
      <c r="T560">
        <f t="shared" si="35"/>
        <v>911247.6742617383</v>
      </c>
      <c r="V560">
        <f t="shared" si="32"/>
        <v>0</v>
      </c>
      <c r="W560">
        <f t="shared" si="33"/>
        <v>1</v>
      </c>
    </row>
    <row r="561" spans="1:23" ht="12.75">
      <c r="A561">
        <v>556</v>
      </c>
      <c r="B561">
        <v>528.5801775731857</v>
      </c>
      <c r="C561">
        <v>2724.8863363791716</v>
      </c>
      <c r="D561">
        <v>850.6167878816186</v>
      </c>
      <c r="E561">
        <v>1016.1663535294119</v>
      </c>
      <c r="F561">
        <v>0.979507565498352</v>
      </c>
      <c r="G561">
        <v>0.7944856882095337</v>
      </c>
      <c r="H561">
        <v>0.011510967117277355</v>
      </c>
      <c r="I561">
        <v>0.12540102005004883</v>
      </c>
      <c r="J561">
        <v>0.49605127254636644</v>
      </c>
      <c r="L561">
        <v>9954.962892836722</v>
      </c>
      <c r="M561">
        <v>9.094226066838349</v>
      </c>
      <c r="N561">
        <v>8.497971026987075</v>
      </c>
      <c r="O561">
        <v>15860.829695921831</v>
      </c>
      <c r="P561">
        <v>9.838627281112421</v>
      </c>
      <c r="Q561">
        <v>9.349209547584302</v>
      </c>
      <c r="S561">
        <f t="shared" si="34"/>
        <v>839842.1398058707</v>
      </c>
      <c r="T561">
        <f t="shared" si="35"/>
        <v>919060.1250625083</v>
      </c>
      <c r="V561">
        <f t="shared" si="32"/>
        <v>0</v>
      </c>
      <c r="W561">
        <f t="shared" si="33"/>
        <v>1</v>
      </c>
    </row>
    <row r="562" spans="1:23" ht="12.75">
      <c r="A562">
        <v>557</v>
      </c>
      <c r="B562">
        <v>506.3970291430867</v>
      </c>
      <c r="C562">
        <v>4231.758731726937</v>
      </c>
      <c r="D562">
        <v>1022.0753161882269</v>
      </c>
      <c r="E562">
        <v>1448.8944483481755</v>
      </c>
      <c r="F562">
        <v>0.9286284446716309</v>
      </c>
      <c r="G562">
        <v>0.8696141242980957</v>
      </c>
      <c r="H562">
        <v>0.009523762309974216</v>
      </c>
      <c r="I562">
        <v>0.08500099182128906</v>
      </c>
      <c r="J562">
        <v>0.4018601743511245</v>
      </c>
      <c r="L562">
        <v>14306.378689957026</v>
      </c>
      <c r="M562">
        <v>9.720599569715517</v>
      </c>
      <c r="N562">
        <v>8.882929850169365</v>
      </c>
      <c r="O562">
        <v>20729.379816379744</v>
      </c>
      <c r="P562">
        <v>10.158327510808927</v>
      </c>
      <c r="Q562">
        <v>9.324683759144804</v>
      </c>
      <c r="S562">
        <f t="shared" si="34"/>
        <v>873986.6063269796</v>
      </c>
      <c r="T562">
        <f t="shared" si="35"/>
        <v>911738.9960981007</v>
      </c>
      <c r="V562">
        <f t="shared" si="32"/>
        <v>0</v>
      </c>
      <c r="W562">
        <f t="shared" si="33"/>
        <v>1</v>
      </c>
    </row>
    <row r="563" spans="1:23" ht="12.75">
      <c r="A563">
        <v>558</v>
      </c>
      <c r="B563">
        <v>475.9270065826681</v>
      </c>
      <c r="C563">
        <v>2457.1881183595324</v>
      </c>
      <c r="D563">
        <v>1120.8595602395808</v>
      </c>
      <c r="E563">
        <v>762.4308350290275</v>
      </c>
      <c r="F563">
        <v>0.895270586013794</v>
      </c>
      <c r="G563">
        <v>0.7041225433349609</v>
      </c>
      <c r="H563">
        <v>0.00953639296592273</v>
      </c>
      <c r="I563">
        <v>0.16257712244987488</v>
      </c>
      <c r="J563">
        <v>0.4770043916111543</v>
      </c>
      <c r="L563">
        <v>7992.025900687833</v>
      </c>
      <c r="M563">
        <v>9.033567567761624</v>
      </c>
      <c r="N563">
        <v>7.7521991217184025</v>
      </c>
      <c r="O563">
        <v>16851.453758940563</v>
      </c>
      <c r="P563">
        <v>9.794749311049088</v>
      </c>
      <c r="Q563">
        <v>8.533727684298505</v>
      </c>
      <c r="S563">
        <f t="shared" si="34"/>
        <v>767227.8862711524</v>
      </c>
      <c r="T563">
        <f t="shared" si="35"/>
        <v>836521.3146709099</v>
      </c>
      <c r="V563">
        <f t="shared" si="32"/>
        <v>0</v>
      </c>
      <c r="W563">
        <f t="shared" si="33"/>
        <v>1</v>
      </c>
    </row>
    <row r="564" spans="1:23" ht="12.75">
      <c r="A564">
        <v>559</v>
      </c>
      <c r="B564">
        <v>484.4841964422094</v>
      </c>
      <c r="C564">
        <v>3617.3579025870586</v>
      </c>
      <c r="D564">
        <v>1077.4977039053365</v>
      </c>
      <c r="E564">
        <v>1011.9509829173192</v>
      </c>
      <c r="F564">
        <v>0.9562042355537415</v>
      </c>
      <c r="G564">
        <v>0.7999179363250732</v>
      </c>
      <c r="H564">
        <v>0.013245685871659479</v>
      </c>
      <c r="I564">
        <v>0.18362736701965332</v>
      </c>
      <c r="J564">
        <v>0.45329568186306757</v>
      </c>
      <c r="L564">
        <v>10334.339366862849</v>
      </c>
      <c r="M564">
        <v>8.456191660498952</v>
      </c>
      <c r="N564">
        <v>7.792108077855482</v>
      </c>
      <c r="O564">
        <v>17646.85972146129</v>
      </c>
      <c r="P564">
        <v>9.264874549654369</v>
      </c>
      <c r="Q564">
        <v>8.63768835495539</v>
      </c>
      <c r="S564">
        <f t="shared" si="34"/>
        <v>768876.4684186853</v>
      </c>
      <c r="T564">
        <f t="shared" si="35"/>
        <v>846121.9757740777</v>
      </c>
      <c r="V564">
        <f t="shared" si="32"/>
        <v>0</v>
      </c>
      <c r="W564">
        <f t="shared" si="33"/>
        <v>1</v>
      </c>
    </row>
    <row r="565" spans="1:23" ht="12.75">
      <c r="A565">
        <v>560</v>
      </c>
      <c r="B565">
        <v>617.2801222251544</v>
      </c>
      <c r="C565">
        <v>3622.3342939664144</v>
      </c>
      <c r="D565">
        <v>1156.487104845161</v>
      </c>
      <c r="E565">
        <v>1246.573551058645</v>
      </c>
      <c r="F565">
        <v>0.9875121116638184</v>
      </c>
      <c r="G565">
        <v>0.8285726308822632</v>
      </c>
      <c r="H565">
        <v>0.011951057689644974</v>
      </c>
      <c r="I565">
        <v>0.14016836881637573</v>
      </c>
      <c r="J565">
        <v>0.5435181902880628</v>
      </c>
      <c r="L565">
        <v>12241.462094148294</v>
      </c>
      <c r="M565">
        <v>8.917024501960045</v>
      </c>
      <c r="N565">
        <v>8.46891706956941</v>
      </c>
      <c r="O565">
        <v>20265.068326698885</v>
      </c>
      <c r="P565">
        <v>9.81250432167734</v>
      </c>
      <c r="Q565">
        <v>9.46530283700342</v>
      </c>
      <c r="S565">
        <f t="shared" si="34"/>
        <v>834650.2448627927</v>
      </c>
      <c r="T565">
        <f t="shared" si="35"/>
        <v>926265.2153736432</v>
      </c>
      <c r="V565">
        <f t="shared" si="32"/>
        <v>0</v>
      </c>
      <c r="W565">
        <f t="shared" si="33"/>
        <v>1</v>
      </c>
    </row>
    <row r="566" spans="1:23" ht="12.75">
      <c r="A566">
        <v>561</v>
      </c>
      <c r="B566">
        <v>514.446805338004</v>
      </c>
      <c r="C566">
        <v>2818.062048323921</v>
      </c>
      <c r="D566">
        <v>922.9577104215448</v>
      </c>
      <c r="E566">
        <v>1014.6058100083612</v>
      </c>
      <c r="F566">
        <v>0.9552227258682251</v>
      </c>
      <c r="G566">
        <v>0.743962287902832</v>
      </c>
      <c r="H566">
        <v>0.013174269613532978</v>
      </c>
      <c r="I566">
        <v>0.12594300508499146</v>
      </c>
      <c r="J566">
        <v>0.46944838068471184</v>
      </c>
      <c r="L566">
        <v>10288.87186825563</v>
      </c>
      <c r="M566">
        <v>8.930483114404623</v>
      </c>
      <c r="N566">
        <v>8.035804163722178</v>
      </c>
      <c r="O566">
        <v>16467.832754082756</v>
      </c>
      <c r="P566">
        <v>9.645223923069883</v>
      </c>
      <c r="Q566">
        <v>8.848676806419702</v>
      </c>
      <c r="S566">
        <f t="shared" si="34"/>
        <v>793291.5445039622</v>
      </c>
      <c r="T566">
        <f t="shared" si="35"/>
        <v>868399.8478878874</v>
      </c>
      <c r="V566">
        <f t="shared" si="32"/>
        <v>0</v>
      </c>
      <c r="W566">
        <f t="shared" si="33"/>
        <v>1</v>
      </c>
    </row>
    <row r="567" spans="1:23" ht="12.75">
      <c r="A567">
        <v>562</v>
      </c>
      <c r="B567">
        <v>495.5796223604642</v>
      </c>
      <c r="C567">
        <v>3324.6507961190164</v>
      </c>
      <c r="D567">
        <v>865.280827756304</v>
      </c>
      <c r="E567">
        <v>937.1470360455337</v>
      </c>
      <c r="F567">
        <v>0.9722002744674683</v>
      </c>
      <c r="G567">
        <v>0.8378660678863525</v>
      </c>
      <c r="H567">
        <v>0.01145825774573547</v>
      </c>
      <c r="I567">
        <v>0.15323543548583984</v>
      </c>
      <c r="J567">
        <v>0.4825733283490007</v>
      </c>
      <c r="L567">
        <v>10267.28302208105</v>
      </c>
      <c r="M567">
        <v>8.864731387865875</v>
      </c>
      <c r="N567">
        <v>8.352845540776347</v>
      </c>
      <c r="O567">
        <v>16115.010006787783</v>
      </c>
      <c r="P567">
        <v>9.65415588221016</v>
      </c>
      <c r="Q567">
        <v>9.196003214211846</v>
      </c>
      <c r="S567">
        <f t="shared" si="34"/>
        <v>825017.2710555537</v>
      </c>
      <c r="T567">
        <f t="shared" si="35"/>
        <v>903485.3114143967</v>
      </c>
      <c r="V567">
        <f t="shared" si="32"/>
        <v>0</v>
      </c>
      <c r="W567">
        <f t="shared" si="33"/>
        <v>1</v>
      </c>
    </row>
    <row r="568" spans="1:23" ht="12.75">
      <c r="A568">
        <v>563</v>
      </c>
      <c r="B568">
        <v>369.0102580973156</v>
      </c>
      <c r="C568">
        <v>3012.362380102276</v>
      </c>
      <c r="D568">
        <v>972.3394343411812</v>
      </c>
      <c r="E568">
        <v>1030.40015913445</v>
      </c>
      <c r="F568">
        <v>0.9698586463928223</v>
      </c>
      <c r="G568">
        <v>0.7712827920913696</v>
      </c>
      <c r="H568">
        <v>0.008512849436535533</v>
      </c>
      <c r="I568">
        <v>0.14178049564361572</v>
      </c>
      <c r="J568">
        <v>0.4517937959656783</v>
      </c>
      <c r="L568">
        <v>8447.348717329542</v>
      </c>
      <c r="M568">
        <v>9.313392497809275</v>
      </c>
      <c r="N568">
        <v>8.675977039693228</v>
      </c>
      <c r="O568">
        <v>15675.472986978935</v>
      </c>
      <c r="P568">
        <v>9.958670565710282</v>
      </c>
      <c r="Q568">
        <v>9.405252257190885</v>
      </c>
      <c r="S568">
        <f t="shared" si="34"/>
        <v>859150.3552519933</v>
      </c>
      <c r="T568">
        <f t="shared" si="35"/>
        <v>924849.7527321095</v>
      </c>
      <c r="V568">
        <f t="shared" si="32"/>
        <v>0</v>
      </c>
      <c r="W568">
        <f t="shared" si="33"/>
        <v>1</v>
      </c>
    </row>
    <row r="569" spans="1:23" ht="12.75">
      <c r="A569">
        <v>564</v>
      </c>
      <c r="B569">
        <v>648.7621618480016</v>
      </c>
      <c r="C569">
        <v>2735.043804114821</v>
      </c>
      <c r="D569">
        <v>969.3176852962683</v>
      </c>
      <c r="E569">
        <v>705.4698347379638</v>
      </c>
      <c r="F569">
        <v>0.9420968294143677</v>
      </c>
      <c r="G569">
        <v>0.7323249578475952</v>
      </c>
      <c r="H569">
        <v>0.008363902289032783</v>
      </c>
      <c r="I569">
        <v>0.15267860889434814</v>
      </c>
      <c r="J569">
        <v>0.5036998744081251</v>
      </c>
      <c r="L569">
        <v>9752.583977060229</v>
      </c>
      <c r="M569">
        <v>9.260507041909019</v>
      </c>
      <c r="N569">
        <v>8.366254524890326</v>
      </c>
      <c r="O569">
        <v>17604.050510795274</v>
      </c>
      <c r="P569">
        <v>10.02084077232645</v>
      </c>
      <c r="Q569">
        <v>9.202592625900607</v>
      </c>
      <c r="S569">
        <f t="shared" si="34"/>
        <v>826872.8685119724</v>
      </c>
      <c r="T569">
        <f t="shared" si="35"/>
        <v>902655.2120792654</v>
      </c>
      <c r="V569">
        <f t="shared" si="32"/>
        <v>0</v>
      </c>
      <c r="W569">
        <f t="shared" si="33"/>
        <v>1</v>
      </c>
    </row>
    <row r="570" spans="1:23" ht="12.75">
      <c r="A570">
        <v>565</v>
      </c>
      <c r="B570">
        <v>404.16245846080267</v>
      </c>
      <c r="C570">
        <v>3114.59082427644</v>
      </c>
      <c r="D570">
        <v>1050.1116863798475</v>
      </c>
      <c r="E570">
        <v>928.4167981138457</v>
      </c>
      <c r="F570">
        <v>0.9906351566314697</v>
      </c>
      <c r="G570">
        <v>0.6957826614379883</v>
      </c>
      <c r="H570">
        <v>0.011924140503532793</v>
      </c>
      <c r="I570">
        <v>0.12025225162506104</v>
      </c>
      <c r="J570">
        <v>0.47741591309399856</v>
      </c>
      <c r="L570">
        <v>10170.53093366266</v>
      </c>
      <c r="M570">
        <v>9.103317260881571</v>
      </c>
      <c r="N570">
        <v>8.339848447539067</v>
      </c>
      <c r="O570">
        <v>17191.348877582976</v>
      </c>
      <c r="P570">
        <v>9.802377795388042</v>
      </c>
      <c r="Q570">
        <v>9.222031925832047</v>
      </c>
      <c r="S570">
        <f t="shared" si="34"/>
        <v>823814.313820244</v>
      </c>
      <c r="T570">
        <f t="shared" si="35"/>
        <v>905011.8437056218</v>
      </c>
      <c r="V570">
        <f t="shared" si="32"/>
        <v>0</v>
      </c>
      <c r="W570">
        <f t="shared" si="33"/>
        <v>1</v>
      </c>
    </row>
    <row r="571" spans="1:23" ht="12.75">
      <c r="A571">
        <v>566</v>
      </c>
      <c r="B571">
        <v>578.2482945180866</v>
      </c>
      <c r="C571">
        <v>4617.637593502397</v>
      </c>
      <c r="D571">
        <v>1041.1299798510677</v>
      </c>
      <c r="E571">
        <v>840.6370489710155</v>
      </c>
      <c r="F571">
        <v>0.9662814140319824</v>
      </c>
      <c r="G571">
        <v>0.7652257680892944</v>
      </c>
      <c r="H571">
        <v>0.012476929966563055</v>
      </c>
      <c r="I571">
        <v>0.1548110842704773</v>
      </c>
      <c r="J571">
        <v>0.5497174263335374</v>
      </c>
      <c r="L571">
        <v>13550.804158743455</v>
      </c>
      <c r="M571">
        <v>8.743047320269243</v>
      </c>
      <c r="N571">
        <v>8.03860597203708</v>
      </c>
      <c r="O571">
        <v>19972.075942939176</v>
      </c>
      <c r="P571">
        <v>9.704507969001229</v>
      </c>
      <c r="Q571">
        <v>9.103709669448405</v>
      </c>
      <c r="S571">
        <f t="shared" si="34"/>
        <v>790309.7930449646</v>
      </c>
      <c r="T571">
        <f t="shared" si="35"/>
        <v>890398.8910019014</v>
      </c>
      <c r="V571">
        <f t="shared" si="32"/>
        <v>0</v>
      </c>
      <c r="W571">
        <f t="shared" si="33"/>
        <v>1</v>
      </c>
    </row>
    <row r="572" spans="1:23" ht="12.75">
      <c r="A572">
        <v>567</v>
      </c>
      <c r="B572">
        <v>447.7248842498848</v>
      </c>
      <c r="C572">
        <v>3052.279433281152</v>
      </c>
      <c r="D572">
        <v>814.0283750579288</v>
      </c>
      <c r="E572">
        <v>1050.1145096493974</v>
      </c>
      <c r="F572">
        <v>0.962754487991333</v>
      </c>
      <c r="G572">
        <v>0.7227832078933716</v>
      </c>
      <c r="H572">
        <v>0.008351907495515941</v>
      </c>
      <c r="I572">
        <v>0.13239604234695435</v>
      </c>
      <c r="J572">
        <v>0.5553015656461207</v>
      </c>
      <c r="L572">
        <v>9278.325164798202</v>
      </c>
      <c r="M572">
        <v>9.403879783532984</v>
      </c>
      <c r="N572">
        <v>8.610350510909507</v>
      </c>
      <c r="O572">
        <v>15074.53871699775</v>
      </c>
      <c r="P572">
        <v>10.207638233662863</v>
      </c>
      <c r="Q572">
        <v>9.554463956263294</v>
      </c>
      <c r="S572">
        <f t="shared" si="34"/>
        <v>851756.7259261525</v>
      </c>
      <c r="T572">
        <f t="shared" si="35"/>
        <v>940371.8569093317</v>
      </c>
      <c r="V572">
        <f t="shared" si="32"/>
        <v>0</v>
      </c>
      <c r="W572">
        <f t="shared" si="33"/>
        <v>1</v>
      </c>
    </row>
    <row r="573" spans="1:23" ht="12.75">
      <c r="A573">
        <v>568</v>
      </c>
      <c r="B573">
        <v>478.3260848131155</v>
      </c>
      <c r="C573">
        <v>2570.8908198750423</v>
      </c>
      <c r="D573">
        <v>986.2032623995347</v>
      </c>
      <c r="E573">
        <v>712.632516981927</v>
      </c>
      <c r="F573">
        <v>0.9919214248657227</v>
      </c>
      <c r="G573">
        <v>0.5717716217041016</v>
      </c>
      <c r="H573">
        <v>0.00907659710056623</v>
      </c>
      <c r="I573">
        <v>0.11706554889678955</v>
      </c>
      <c r="J573">
        <v>0.49781862041481834</v>
      </c>
      <c r="L573">
        <v>8983.723857749483</v>
      </c>
      <c r="M573">
        <v>9.437411864777193</v>
      </c>
      <c r="N573">
        <v>8.49816763905418</v>
      </c>
      <c r="O573">
        <v>16460.386446946966</v>
      </c>
      <c r="P573">
        <v>10.112271131551463</v>
      </c>
      <c r="Q573">
        <v>9.447676943089396</v>
      </c>
      <c r="S573">
        <f t="shared" si="34"/>
        <v>840833.0400476686</v>
      </c>
      <c r="T573">
        <f t="shared" si="35"/>
        <v>928307.3078619926</v>
      </c>
      <c r="V573">
        <f t="shared" si="32"/>
        <v>0</v>
      </c>
      <c r="W573">
        <f t="shared" si="33"/>
        <v>1</v>
      </c>
    </row>
    <row r="574" spans="1:23" ht="12.75">
      <c r="A574">
        <v>569</v>
      </c>
      <c r="B574">
        <v>345.59668991791136</v>
      </c>
      <c r="C574">
        <v>3109.556812477118</v>
      </c>
      <c r="D574">
        <v>854.3535148135529</v>
      </c>
      <c r="E574">
        <v>1302.6728026274336</v>
      </c>
      <c r="F574">
        <v>0.9549216032028198</v>
      </c>
      <c r="G574">
        <v>0.8347036838531494</v>
      </c>
      <c r="H574">
        <v>0.014339037288091248</v>
      </c>
      <c r="I574">
        <v>0.18689072132110596</v>
      </c>
      <c r="J574">
        <v>0.4381703868214279</v>
      </c>
      <c r="L574">
        <v>8644.241871978424</v>
      </c>
      <c r="M574">
        <v>8.323316629913345</v>
      </c>
      <c r="N574">
        <v>7.7175567069939754</v>
      </c>
      <c r="O574">
        <v>14123.235308642137</v>
      </c>
      <c r="P574">
        <v>9.112218764564922</v>
      </c>
      <c r="Q574">
        <v>8.523392903917864</v>
      </c>
      <c r="S574">
        <f t="shared" si="34"/>
        <v>763111.4288274192</v>
      </c>
      <c r="T574">
        <f t="shared" si="35"/>
        <v>838216.0550831443</v>
      </c>
      <c r="V574">
        <f t="shared" si="32"/>
        <v>0</v>
      </c>
      <c r="W574">
        <f t="shared" si="33"/>
        <v>1</v>
      </c>
    </row>
    <row r="575" spans="1:23" ht="12.75">
      <c r="A575">
        <v>570</v>
      </c>
      <c r="B575">
        <v>472.92917943970724</v>
      </c>
      <c r="C575">
        <v>2890.0163970983976</v>
      </c>
      <c r="D575">
        <v>984.3911477170986</v>
      </c>
      <c r="E575">
        <v>932.359399246441</v>
      </c>
      <c r="F575">
        <v>0.9843441843986511</v>
      </c>
      <c r="G575">
        <v>0.8276247978210449</v>
      </c>
      <c r="H575">
        <v>0.00889468519609195</v>
      </c>
      <c r="I575">
        <v>0.1437591016292572</v>
      </c>
      <c r="J575">
        <v>0.4480402963157836</v>
      </c>
      <c r="L575">
        <v>9021.009247368913</v>
      </c>
      <c r="M575">
        <v>9.247518165433348</v>
      </c>
      <c r="N575">
        <v>8.817232214144342</v>
      </c>
      <c r="O575">
        <v>16474.029086835413</v>
      </c>
      <c r="P575">
        <v>9.899451498102453</v>
      </c>
      <c r="Q575">
        <v>9.539671334585853</v>
      </c>
      <c r="S575">
        <f t="shared" si="34"/>
        <v>872702.2121670652</v>
      </c>
      <c r="T575">
        <f t="shared" si="35"/>
        <v>937493.1043717498</v>
      </c>
      <c r="V575">
        <f t="shared" si="32"/>
        <v>0</v>
      </c>
      <c r="W575">
        <f t="shared" si="33"/>
        <v>1</v>
      </c>
    </row>
    <row r="576" spans="1:23" ht="12.75">
      <c r="A576">
        <v>571</v>
      </c>
      <c r="B576">
        <v>634.0089164831356</v>
      </c>
      <c r="C576">
        <v>2890.8110541022234</v>
      </c>
      <c r="D576">
        <v>1124.0470943765854</v>
      </c>
      <c r="E576">
        <v>828.157723059976</v>
      </c>
      <c r="F576">
        <v>0.9582943320274353</v>
      </c>
      <c r="G576">
        <v>0.7931491136550903</v>
      </c>
      <c r="H576">
        <v>0.01339182367296966</v>
      </c>
      <c r="I576">
        <v>0.11425411701202393</v>
      </c>
      <c r="J576">
        <v>0.47918014109566137</v>
      </c>
      <c r="L576">
        <v>11562.181285366261</v>
      </c>
      <c r="M576">
        <v>9.03424360058873</v>
      </c>
      <c r="N576">
        <v>8.247703268254536</v>
      </c>
      <c r="O576">
        <v>19337.579510674088</v>
      </c>
      <c r="P576">
        <v>9.734783996763714</v>
      </c>
      <c r="Q576">
        <v>9.029642118206048</v>
      </c>
      <c r="S576">
        <f t="shared" si="34"/>
        <v>813208.1455400874</v>
      </c>
      <c r="T576">
        <f t="shared" si="35"/>
        <v>883626.6323099307</v>
      </c>
      <c r="V576">
        <f t="shared" si="32"/>
        <v>0</v>
      </c>
      <c r="W576">
        <f t="shared" si="33"/>
        <v>1</v>
      </c>
    </row>
    <row r="577" spans="1:23" ht="12.75">
      <c r="A577">
        <v>572</v>
      </c>
      <c r="B577">
        <v>756.474718111145</v>
      </c>
      <c r="C577">
        <v>4164.594287637003</v>
      </c>
      <c r="D577">
        <v>968.2376307692</v>
      </c>
      <c r="E577">
        <v>1031.0845015241134</v>
      </c>
      <c r="F577">
        <v>0.970066487789154</v>
      </c>
      <c r="G577">
        <v>0.6832506656646729</v>
      </c>
      <c r="H577">
        <v>0.010499502853043933</v>
      </c>
      <c r="I577">
        <v>0.15491098165512085</v>
      </c>
      <c r="J577">
        <v>0.48707400178091714</v>
      </c>
      <c r="L577">
        <v>13517.007924930289</v>
      </c>
      <c r="M577">
        <v>8.963570913999172</v>
      </c>
      <c r="N577">
        <v>8.153735394991658</v>
      </c>
      <c r="O577">
        <v>20262.385540299892</v>
      </c>
      <c r="P577">
        <v>9.74928785815749</v>
      </c>
      <c r="Q577">
        <v>9.07707479450785</v>
      </c>
      <c r="S577">
        <f t="shared" si="34"/>
        <v>801856.5315742355</v>
      </c>
      <c r="T577">
        <f t="shared" si="35"/>
        <v>887445.093910485</v>
      </c>
      <c r="V577">
        <f t="shared" si="32"/>
        <v>0</v>
      </c>
      <c r="W577">
        <f t="shared" si="33"/>
        <v>1</v>
      </c>
    </row>
    <row r="578" spans="1:23" ht="12.75">
      <c r="A578">
        <v>573</v>
      </c>
      <c r="B578">
        <v>446.9672804217423</v>
      </c>
      <c r="C578">
        <v>1951.2006753353967</v>
      </c>
      <c r="D578">
        <v>1178.608653397816</v>
      </c>
      <c r="E578">
        <v>853.7039308468693</v>
      </c>
      <c r="F578">
        <v>0.9453470408916473</v>
      </c>
      <c r="G578">
        <v>0.700934886932373</v>
      </c>
      <c r="H578">
        <v>0.008259756087218469</v>
      </c>
      <c r="I578">
        <v>0.13126522302627563</v>
      </c>
      <c r="J578">
        <v>0.5718676675637032</v>
      </c>
      <c r="L578">
        <v>7195.107753921921</v>
      </c>
      <c r="M578">
        <v>9.424875371887552</v>
      </c>
      <c r="N578">
        <v>8.45877221689216</v>
      </c>
      <c r="O578">
        <v>17150.401169738994</v>
      </c>
      <c r="P578">
        <v>10.252934718999551</v>
      </c>
      <c r="Q578">
        <v>9.422598880897304</v>
      </c>
      <c r="S578">
        <f t="shared" si="34"/>
        <v>838682.1139352942</v>
      </c>
      <c r="T578">
        <f t="shared" si="35"/>
        <v>925109.4869199914</v>
      </c>
      <c r="V578">
        <f t="shared" si="32"/>
        <v>0</v>
      </c>
      <c r="W578">
        <f t="shared" si="33"/>
        <v>1</v>
      </c>
    </row>
    <row r="579" spans="1:23" ht="12.75">
      <c r="A579">
        <v>574</v>
      </c>
      <c r="B579">
        <v>755.9988920091037</v>
      </c>
      <c r="C579">
        <v>3095.7162496650617</v>
      </c>
      <c r="D579">
        <v>1103.4466036571876</v>
      </c>
      <c r="E579">
        <v>1249.02955162234</v>
      </c>
      <c r="F579">
        <v>0.9674052000045776</v>
      </c>
      <c r="G579">
        <v>0.7228018045425415</v>
      </c>
      <c r="H579">
        <v>0.010865963804197557</v>
      </c>
      <c r="I579">
        <v>0.14687949419021606</v>
      </c>
      <c r="J579">
        <v>0.4895556436006127</v>
      </c>
      <c r="L579">
        <v>11780.193532789986</v>
      </c>
      <c r="M579">
        <v>8.9803941607084</v>
      </c>
      <c r="N579">
        <v>8.203836368839546</v>
      </c>
      <c r="O579">
        <v>20121.773298801352</v>
      </c>
      <c r="P579">
        <v>9.759174454022208</v>
      </c>
      <c r="Q579">
        <v>9.100784679582395</v>
      </c>
      <c r="S579">
        <f t="shared" si="34"/>
        <v>808603.4433511647</v>
      </c>
      <c r="T579">
        <f t="shared" si="35"/>
        <v>889956.6946594381</v>
      </c>
      <c r="V579">
        <f t="shared" si="32"/>
        <v>0</v>
      </c>
      <c r="W579">
        <f t="shared" si="33"/>
        <v>1</v>
      </c>
    </row>
    <row r="580" spans="1:23" ht="12.75">
      <c r="A580">
        <v>575</v>
      </c>
      <c r="B580">
        <v>462.6919500617339</v>
      </c>
      <c r="C580">
        <v>2410.503954463905</v>
      </c>
      <c r="D580">
        <v>1078.835687749929</v>
      </c>
      <c r="E580">
        <v>972.1475061301765</v>
      </c>
      <c r="F580">
        <v>0.9784895181655884</v>
      </c>
      <c r="G580">
        <v>0.7943629026412964</v>
      </c>
      <c r="H580">
        <v>0.011367097998486253</v>
      </c>
      <c r="I580">
        <v>0.1568361520767212</v>
      </c>
      <c r="J580">
        <v>0.45093884954365177</v>
      </c>
      <c r="L580">
        <v>8173.1604996244</v>
      </c>
      <c r="M580">
        <v>8.84805917963302</v>
      </c>
      <c r="N580">
        <v>8.30011621197227</v>
      </c>
      <c r="O580">
        <v>16231.363580124887</v>
      </c>
      <c r="P580">
        <v>9.578080485435928</v>
      </c>
      <c r="Q580">
        <v>9.107700710547821</v>
      </c>
      <c r="S580">
        <f t="shared" si="34"/>
        <v>821838.4606976026</v>
      </c>
      <c r="T580">
        <f t="shared" si="35"/>
        <v>894538.7074746572</v>
      </c>
      <c r="V580">
        <f t="shared" si="32"/>
        <v>0</v>
      </c>
      <c r="W580">
        <f t="shared" si="33"/>
        <v>1</v>
      </c>
    </row>
    <row r="581" spans="1:23" ht="12.75">
      <c r="A581">
        <v>576</v>
      </c>
      <c r="B581">
        <v>351.149326764635</v>
      </c>
      <c r="C581">
        <v>3013.1023036098504</v>
      </c>
      <c r="D581">
        <v>943.2234418735688</v>
      </c>
      <c r="E581">
        <v>868.2136578011248</v>
      </c>
      <c r="F581">
        <v>0.9522753357887268</v>
      </c>
      <c r="G581">
        <v>0.8318169116973877</v>
      </c>
      <c r="H581">
        <v>0.010670755242269106</v>
      </c>
      <c r="I581">
        <v>0.10830843448638916</v>
      </c>
      <c r="J581">
        <v>0.5219876307446495</v>
      </c>
      <c r="L581">
        <v>9639.87697135888</v>
      </c>
      <c r="M581">
        <v>9.347785809090807</v>
      </c>
      <c r="N581">
        <v>8.62379694366205</v>
      </c>
      <c r="O581">
        <v>15837.905914992592</v>
      </c>
      <c r="P581">
        <v>10.069908107099673</v>
      </c>
      <c r="Q581">
        <v>9.40301949630159</v>
      </c>
      <c r="S581">
        <f t="shared" si="34"/>
        <v>852739.8173948461</v>
      </c>
      <c r="T581">
        <f t="shared" si="35"/>
        <v>924464.0437151665</v>
      </c>
      <c r="V581">
        <f t="shared" si="32"/>
        <v>0</v>
      </c>
      <c r="W581">
        <f t="shared" si="33"/>
        <v>1</v>
      </c>
    </row>
    <row r="582" spans="1:23" ht="12.75">
      <c r="A582">
        <v>577</v>
      </c>
      <c r="B582">
        <v>394.39604139755284</v>
      </c>
      <c r="C582">
        <v>2221.797823141417</v>
      </c>
      <c r="D582">
        <v>1025.5814279808178</v>
      </c>
      <c r="E582">
        <v>575.256214943445</v>
      </c>
      <c r="F582">
        <v>0.961760401725769</v>
      </c>
      <c r="G582">
        <v>0.7303706407546997</v>
      </c>
      <c r="H582">
        <v>0.011337519441988898</v>
      </c>
      <c r="I582">
        <v>0.12227445840835571</v>
      </c>
      <c r="J582">
        <v>0.5346768332264761</v>
      </c>
      <c r="L582">
        <v>7837.278527314724</v>
      </c>
      <c r="M582">
        <v>9.141401314980241</v>
      </c>
      <c r="N582">
        <v>8.275840612289086</v>
      </c>
      <c r="O582">
        <v>15426.070041386782</v>
      </c>
      <c r="P582">
        <v>9.949522836224338</v>
      </c>
      <c r="Q582">
        <v>9.224696464711563</v>
      </c>
      <c r="S582">
        <f t="shared" si="34"/>
        <v>819746.7827015938</v>
      </c>
      <c r="T582">
        <f t="shared" si="35"/>
        <v>907043.5764297695</v>
      </c>
      <c r="V582">
        <f aca="true" t="shared" si="36" ref="V582:V645">IF(S582=MAX($S582:$T582),1,0)</f>
        <v>0</v>
      </c>
      <c r="W582">
        <f aca="true" t="shared" si="37" ref="W582:W645">IF(T582=MAX($S582:$T582),1,0)</f>
        <v>1</v>
      </c>
    </row>
    <row r="583" spans="1:23" ht="12.75">
      <c r="A583">
        <v>578</v>
      </c>
      <c r="B583">
        <v>653.9877476515235</v>
      </c>
      <c r="C583">
        <v>3301.076400401663</v>
      </c>
      <c r="D583">
        <v>930.3571872619746</v>
      </c>
      <c r="E583">
        <v>1367.0695566626318</v>
      </c>
      <c r="F583">
        <v>0.9297515749931335</v>
      </c>
      <c r="G583">
        <v>0.7011942863464355</v>
      </c>
      <c r="H583">
        <v>0.008638323870405529</v>
      </c>
      <c r="I583">
        <v>0.1817913055419922</v>
      </c>
      <c r="J583">
        <v>0.417763769952935</v>
      </c>
      <c r="L583">
        <v>10437.015107501245</v>
      </c>
      <c r="M583">
        <v>9.047675958936953</v>
      </c>
      <c r="N583">
        <v>8.055321044547352</v>
      </c>
      <c r="O583">
        <v>17650.23311537001</v>
      </c>
      <c r="P583">
        <v>9.705608540117739</v>
      </c>
      <c r="Q583">
        <v>8.75943337335954</v>
      </c>
      <c r="S583">
        <f aca="true" t="shared" si="38" ref="S583:S646">$T$1*N583-L583</f>
        <v>795095.0893472339</v>
      </c>
      <c r="T583">
        <f aca="true" t="shared" si="39" ref="T583:T646">$T$1*Q583-O583</f>
        <v>858293.104220584</v>
      </c>
      <c r="V583">
        <f t="shared" si="36"/>
        <v>0</v>
      </c>
      <c r="W583">
        <f t="shared" si="37"/>
        <v>1</v>
      </c>
    </row>
    <row r="584" spans="1:23" ht="12.75">
      <c r="A584">
        <v>579</v>
      </c>
      <c r="B584">
        <v>433.43939934395394</v>
      </c>
      <c r="C584">
        <v>3524.2761384203477</v>
      </c>
      <c r="D584">
        <v>1212.7908486071615</v>
      </c>
      <c r="E584">
        <v>1450.911659545638</v>
      </c>
      <c r="F584">
        <v>0.9501205682754517</v>
      </c>
      <c r="G584">
        <v>0.8173353672027588</v>
      </c>
      <c r="H584">
        <v>0.012431982240296374</v>
      </c>
      <c r="I584">
        <v>0.142948180437088</v>
      </c>
      <c r="J584">
        <v>0.543653127975041</v>
      </c>
      <c r="L584">
        <v>10861.966749729027</v>
      </c>
      <c r="M584">
        <v>8.844359050218745</v>
      </c>
      <c r="N584">
        <v>8.120245422520622</v>
      </c>
      <c r="O584">
        <v>19047.214723073546</v>
      </c>
      <c r="P584">
        <v>9.756820118497517</v>
      </c>
      <c r="Q584">
        <v>9.080078610631498</v>
      </c>
      <c r="S584">
        <f t="shared" si="38"/>
        <v>801162.5755023331</v>
      </c>
      <c r="T584">
        <f t="shared" si="39"/>
        <v>888960.6463400762</v>
      </c>
      <c r="V584">
        <f t="shared" si="36"/>
        <v>0</v>
      </c>
      <c r="W584">
        <f t="shared" si="37"/>
        <v>1</v>
      </c>
    </row>
    <row r="585" spans="1:23" ht="12.75">
      <c r="A585">
        <v>580</v>
      </c>
      <c r="B585">
        <v>560.9123522863699</v>
      </c>
      <c r="C585">
        <v>2943.1871601178464</v>
      </c>
      <c r="D585">
        <v>1131.130137646504</v>
      </c>
      <c r="E585">
        <v>1355.9536068711973</v>
      </c>
      <c r="F585">
        <v>0.9681266248226166</v>
      </c>
      <c r="G585">
        <v>0.9082603454589844</v>
      </c>
      <c r="H585">
        <v>0.010189950660149688</v>
      </c>
      <c r="I585">
        <v>0.14551353454589844</v>
      </c>
      <c r="J585">
        <v>0.488800191030916</v>
      </c>
      <c r="L585">
        <v>10068.971136011078</v>
      </c>
      <c r="M585">
        <v>9.07024738053598</v>
      </c>
      <c r="N585">
        <v>8.665542023544237</v>
      </c>
      <c r="O585">
        <v>18584.910688938315</v>
      </c>
      <c r="P585">
        <v>9.83112512677306</v>
      </c>
      <c r="Q585">
        <v>9.437168771424863</v>
      </c>
      <c r="S585">
        <f t="shared" si="38"/>
        <v>856485.2312184126</v>
      </c>
      <c r="T585">
        <f t="shared" si="39"/>
        <v>925131.9664535479</v>
      </c>
      <c r="V585">
        <f t="shared" si="36"/>
        <v>0</v>
      </c>
      <c r="W585">
        <f t="shared" si="37"/>
        <v>1</v>
      </c>
    </row>
    <row r="586" spans="1:23" ht="12.75">
      <c r="A586">
        <v>581</v>
      </c>
      <c r="B586">
        <v>348.1816677688523</v>
      </c>
      <c r="C586">
        <v>3006.666251855676</v>
      </c>
      <c r="D586">
        <v>1085.3247341273118</v>
      </c>
      <c r="E586">
        <v>1356.914042105759</v>
      </c>
      <c r="F586">
        <v>0.9485202133655548</v>
      </c>
      <c r="G586">
        <v>0.708113431930542</v>
      </c>
      <c r="H586">
        <v>0.007405932032921228</v>
      </c>
      <c r="I586">
        <v>0.13283592462539673</v>
      </c>
      <c r="J586">
        <v>0.5628668174845053</v>
      </c>
      <c r="L586">
        <v>8235.351995799532</v>
      </c>
      <c r="M586">
        <v>9.534391510579995</v>
      </c>
      <c r="N586">
        <v>8.627265865552785</v>
      </c>
      <c r="O586">
        <v>16597.455627798816</v>
      </c>
      <c r="P586">
        <v>10.316343179339732</v>
      </c>
      <c r="Q586">
        <v>9.537243070902774</v>
      </c>
      <c r="S586">
        <f t="shared" si="38"/>
        <v>854491.2345594788</v>
      </c>
      <c r="T586">
        <f t="shared" si="39"/>
        <v>937126.8514624785</v>
      </c>
      <c r="V586">
        <f t="shared" si="36"/>
        <v>0</v>
      </c>
      <c r="W586">
        <f t="shared" si="37"/>
        <v>1</v>
      </c>
    </row>
    <row r="587" spans="1:23" ht="12.75">
      <c r="A587">
        <v>582</v>
      </c>
      <c r="B587">
        <v>495.1203092899209</v>
      </c>
      <c r="C587">
        <v>2739.014053066523</v>
      </c>
      <c r="D587">
        <v>951.1002420631473</v>
      </c>
      <c r="E587">
        <v>939.398491130755</v>
      </c>
      <c r="F587">
        <v>0.9304261207580566</v>
      </c>
      <c r="G587">
        <v>0.8303065299987793</v>
      </c>
      <c r="H587">
        <v>0.010481456336149367</v>
      </c>
      <c r="I587">
        <v>0.12575536966323853</v>
      </c>
      <c r="J587">
        <v>0.5315543156523713</v>
      </c>
      <c r="L587">
        <v>9562.827211367114</v>
      </c>
      <c r="M587">
        <v>9.199398750892756</v>
      </c>
      <c r="N587">
        <v>8.347085387958346</v>
      </c>
      <c r="O587">
        <v>16435.844910807653</v>
      </c>
      <c r="P587">
        <v>9.995717065248733</v>
      </c>
      <c r="Q587">
        <v>9.15978706488244</v>
      </c>
      <c r="S587">
        <f t="shared" si="38"/>
        <v>825145.7115844676</v>
      </c>
      <c r="T587">
        <f t="shared" si="39"/>
        <v>899542.8615774363</v>
      </c>
      <c r="V587">
        <f t="shared" si="36"/>
        <v>0</v>
      </c>
      <c r="W587">
        <f t="shared" si="37"/>
        <v>1</v>
      </c>
    </row>
    <row r="588" spans="1:23" ht="12.75">
      <c r="A588">
        <v>583</v>
      </c>
      <c r="B588">
        <v>445.14752631700026</v>
      </c>
      <c r="C588">
        <v>3011.035906788732</v>
      </c>
      <c r="D588">
        <v>1057.11981616196</v>
      </c>
      <c r="E588">
        <v>1142.2297719541234</v>
      </c>
      <c r="F588">
        <v>0.9465927183628082</v>
      </c>
      <c r="G588">
        <v>0.5587005615234375</v>
      </c>
      <c r="H588">
        <v>0.00859313169536962</v>
      </c>
      <c r="I588">
        <v>0.13080847263336182</v>
      </c>
      <c r="J588">
        <v>0.5146483819714002</v>
      </c>
      <c r="L588">
        <v>9298.94746796758</v>
      </c>
      <c r="M588">
        <v>9.383869801673045</v>
      </c>
      <c r="N588">
        <v>8.151040788703062</v>
      </c>
      <c r="O588">
        <v>17249.130179052998</v>
      </c>
      <c r="P588">
        <v>10.115911773103194</v>
      </c>
      <c r="Q588">
        <v>9.095555576391764</v>
      </c>
      <c r="S588">
        <f t="shared" si="38"/>
        <v>805805.1314023386</v>
      </c>
      <c r="T588">
        <f t="shared" si="39"/>
        <v>892306.4274601233</v>
      </c>
      <c r="V588">
        <f t="shared" si="36"/>
        <v>0</v>
      </c>
      <c r="W588">
        <f t="shared" si="37"/>
        <v>1</v>
      </c>
    </row>
    <row r="589" spans="1:23" ht="12.75">
      <c r="A589">
        <v>584</v>
      </c>
      <c r="B589">
        <v>622.8512421548271</v>
      </c>
      <c r="C589">
        <v>2391.415633422327</v>
      </c>
      <c r="D589">
        <v>1068.6737515096147</v>
      </c>
      <c r="E589">
        <v>996.9146525671993</v>
      </c>
      <c r="F589">
        <v>0.9569815695285797</v>
      </c>
      <c r="G589">
        <v>0.7453718185424805</v>
      </c>
      <c r="H589">
        <v>0.007478439146916524</v>
      </c>
      <c r="I589">
        <v>0.10663509368896484</v>
      </c>
      <c r="J589">
        <v>0.4003596658372743</v>
      </c>
      <c r="L589">
        <v>9707.284369507037</v>
      </c>
      <c r="M589">
        <v>9.728641365033381</v>
      </c>
      <c r="N589">
        <v>8.898418035864424</v>
      </c>
      <c r="O589">
        <v>18391.900768162424</v>
      </c>
      <c r="P589">
        <v>10.188846997787637</v>
      </c>
      <c r="Q589">
        <v>9.446795038921925</v>
      </c>
      <c r="S589">
        <f t="shared" si="38"/>
        <v>880134.5192169354</v>
      </c>
      <c r="T589">
        <f t="shared" si="39"/>
        <v>926287.60312403</v>
      </c>
      <c r="V589">
        <f t="shared" si="36"/>
        <v>0</v>
      </c>
      <c r="W589">
        <f t="shared" si="37"/>
        <v>1</v>
      </c>
    </row>
    <row r="590" spans="1:23" ht="12.75">
      <c r="A590">
        <v>585</v>
      </c>
      <c r="B590">
        <v>489.187699619535</v>
      </c>
      <c r="C590">
        <v>3101.1828246820996</v>
      </c>
      <c r="D590">
        <v>940.2912102903272</v>
      </c>
      <c r="E590">
        <v>1186.9112869562218</v>
      </c>
      <c r="F590">
        <v>0.9697733521461487</v>
      </c>
      <c r="G590">
        <v>0.8078880310058594</v>
      </c>
      <c r="H590">
        <v>0.01081355552638792</v>
      </c>
      <c r="I590">
        <v>0.16741454601287842</v>
      </c>
      <c r="J590">
        <v>0.5022292702659749</v>
      </c>
      <c r="L590">
        <v>9457.01572314621</v>
      </c>
      <c r="M590">
        <v>8.838925843700478</v>
      </c>
      <c r="N590">
        <v>8.276107149940907</v>
      </c>
      <c r="O590">
        <v>16223.01559199749</v>
      </c>
      <c r="P590">
        <v>9.691054244370749</v>
      </c>
      <c r="Q590">
        <v>9.193013277989412</v>
      </c>
      <c r="S590">
        <f t="shared" si="38"/>
        <v>818153.6992709445</v>
      </c>
      <c r="T590">
        <f t="shared" si="39"/>
        <v>903078.3122069436</v>
      </c>
      <c r="V590">
        <f t="shared" si="36"/>
        <v>0</v>
      </c>
      <c r="W590">
        <f t="shared" si="37"/>
        <v>1</v>
      </c>
    </row>
    <row r="591" spans="1:23" ht="12.75">
      <c r="A591">
        <v>586</v>
      </c>
      <c r="B591">
        <v>486.49435972404103</v>
      </c>
      <c r="C591">
        <v>3028.4605229706776</v>
      </c>
      <c r="D591">
        <v>954.3237367748686</v>
      </c>
      <c r="E591">
        <v>978.3739585626342</v>
      </c>
      <c r="F591">
        <v>0.9569524824619293</v>
      </c>
      <c r="G591">
        <v>0.8079147338867188</v>
      </c>
      <c r="H591">
        <v>0.012939340868724543</v>
      </c>
      <c r="I591">
        <v>0.1460273563861847</v>
      </c>
      <c r="J591">
        <v>0.4579282085350712</v>
      </c>
      <c r="L591">
        <v>10012.98505942623</v>
      </c>
      <c r="M591">
        <v>8.767889556334922</v>
      </c>
      <c r="N591">
        <v>8.071406967957223</v>
      </c>
      <c r="O591">
        <v>16461.729133987646</v>
      </c>
      <c r="P591">
        <v>9.50824134808775</v>
      </c>
      <c r="Q591">
        <v>8.86105488601906</v>
      </c>
      <c r="S591">
        <f t="shared" si="38"/>
        <v>797127.7117362961</v>
      </c>
      <c r="T591">
        <f t="shared" si="39"/>
        <v>869643.7594679183</v>
      </c>
      <c r="V591">
        <f t="shared" si="36"/>
        <v>0</v>
      </c>
      <c r="W591">
        <f t="shared" si="37"/>
        <v>1</v>
      </c>
    </row>
    <row r="592" spans="1:23" ht="12.75">
      <c r="A592">
        <v>587</v>
      </c>
      <c r="B592">
        <v>424.56637182232157</v>
      </c>
      <c r="C592">
        <v>3392.6973875160893</v>
      </c>
      <c r="D592">
        <v>1070.1830039732704</v>
      </c>
      <c r="E592">
        <v>953.77654876251</v>
      </c>
      <c r="F592">
        <v>0.9307503700256348</v>
      </c>
      <c r="G592">
        <v>0.7444976568222046</v>
      </c>
      <c r="H592">
        <v>0.009037213222427632</v>
      </c>
      <c r="I592">
        <v>0.17456626892089844</v>
      </c>
      <c r="J592">
        <v>0.5462067754676431</v>
      </c>
      <c r="L592">
        <v>8964.145350227895</v>
      </c>
      <c r="M592">
        <v>9.02924299502797</v>
      </c>
      <c r="N592">
        <v>8.099120368161012</v>
      </c>
      <c r="O592">
        <v>17018.794875782176</v>
      </c>
      <c r="P592">
        <v>9.94779558896045</v>
      </c>
      <c r="Q592">
        <v>9.065003143523091</v>
      </c>
      <c r="S592">
        <f t="shared" si="38"/>
        <v>800947.8914658732</v>
      </c>
      <c r="T592">
        <f t="shared" si="39"/>
        <v>889481.5194765269</v>
      </c>
      <c r="V592">
        <f t="shared" si="36"/>
        <v>0</v>
      </c>
      <c r="W592">
        <f t="shared" si="37"/>
        <v>1</v>
      </c>
    </row>
    <row r="593" spans="1:23" ht="12.75">
      <c r="A593">
        <v>588</v>
      </c>
      <c r="B593">
        <v>269.18455038286663</v>
      </c>
      <c r="C593">
        <v>3481.2239981322173</v>
      </c>
      <c r="D593">
        <v>898.5405410411404</v>
      </c>
      <c r="E593">
        <v>831.2916667086454</v>
      </c>
      <c r="F593">
        <v>0.9651398360729218</v>
      </c>
      <c r="G593">
        <v>0.8219022750854492</v>
      </c>
      <c r="H593">
        <v>0.009637341595187057</v>
      </c>
      <c r="I593">
        <v>0.13496145606040955</v>
      </c>
      <c r="J593">
        <v>0.5104296770231759</v>
      </c>
      <c r="L593">
        <v>9003.584056743293</v>
      </c>
      <c r="M593">
        <v>9.219203961382338</v>
      </c>
      <c r="N593">
        <v>8.616798642234635</v>
      </c>
      <c r="O593">
        <v>14856.02728873257</v>
      </c>
      <c r="P593">
        <v>9.982698346000072</v>
      </c>
      <c r="Q593">
        <v>9.445799428698521</v>
      </c>
      <c r="S593">
        <f t="shared" si="38"/>
        <v>852676.2801667202</v>
      </c>
      <c r="T593">
        <f t="shared" si="39"/>
        <v>929723.9155811195</v>
      </c>
      <c r="V593">
        <f t="shared" si="36"/>
        <v>0</v>
      </c>
      <c r="W593">
        <f t="shared" si="37"/>
        <v>1</v>
      </c>
    </row>
    <row r="594" spans="1:23" ht="12.75">
      <c r="A594">
        <v>589</v>
      </c>
      <c r="B594">
        <v>462.7733605480079</v>
      </c>
      <c r="C594">
        <v>3104.118240454457</v>
      </c>
      <c r="D594">
        <v>975.9030346088302</v>
      </c>
      <c r="E594">
        <v>1184.8632319831727</v>
      </c>
      <c r="F594">
        <v>0.9724925458431244</v>
      </c>
      <c r="G594">
        <v>0.7853583097457886</v>
      </c>
      <c r="H594">
        <v>0.012644876842113675</v>
      </c>
      <c r="I594">
        <v>0.1323319673538208</v>
      </c>
      <c r="J594">
        <v>0.47889895066118826</v>
      </c>
      <c r="L594">
        <v>10398.112518436967</v>
      </c>
      <c r="M594">
        <v>8.91797531066226</v>
      </c>
      <c r="N594">
        <v>8.253264655229014</v>
      </c>
      <c r="O594">
        <v>16868.33751437261</v>
      </c>
      <c r="P594">
        <v>9.663598455202592</v>
      </c>
      <c r="Q594">
        <v>9.093231323680303</v>
      </c>
      <c r="S594">
        <f t="shared" si="38"/>
        <v>814928.3530044644</v>
      </c>
      <c r="T594">
        <f t="shared" si="39"/>
        <v>892454.7948536577</v>
      </c>
      <c r="V594">
        <f t="shared" si="36"/>
        <v>0</v>
      </c>
      <c r="W594">
        <f t="shared" si="37"/>
        <v>1</v>
      </c>
    </row>
    <row r="595" spans="1:23" ht="12.75">
      <c r="A595">
        <v>590</v>
      </c>
      <c r="B595">
        <v>590.1252703053162</v>
      </c>
      <c r="C595">
        <v>2515.497446168247</v>
      </c>
      <c r="D595">
        <v>1051.5774320988098</v>
      </c>
      <c r="E595">
        <v>946.3008652914841</v>
      </c>
      <c r="F595">
        <v>0.9253932237625122</v>
      </c>
      <c r="G595">
        <v>0.6711785793304443</v>
      </c>
      <c r="H595">
        <v>0.009898203163588339</v>
      </c>
      <c r="I595">
        <v>0.1010441780090332</v>
      </c>
      <c r="J595">
        <v>0.5409059499017028</v>
      </c>
      <c r="L595">
        <v>10259.128867925136</v>
      </c>
      <c r="M595">
        <v>9.502398934868358</v>
      </c>
      <c r="N595">
        <v>8.208353687138267</v>
      </c>
      <c r="O595">
        <v>18207.108309510793</v>
      </c>
      <c r="P595">
        <v>10.214154104898538</v>
      </c>
      <c r="Q595">
        <v>9.074881967534754</v>
      </c>
      <c r="S595">
        <f t="shared" si="38"/>
        <v>810576.2398459015</v>
      </c>
      <c r="T595">
        <f t="shared" si="39"/>
        <v>889281.0884439646</v>
      </c>
      <c r="V595">
        <f t="shared" si="36"/>
        <v>0</v>
      </c>
      <c r="W595">
        <f t="shared" si="37"/>
        <v>1</v>
      </c>
    </row>
    <row r="596" spans="1:23" ht="12.75">
      <c r="A596">
        <v>591</v>
      </c>
      <c r="B596">
        <v>504.58977664893234</v>
      </c>
      <c r="C596">
        <v>3307.087663449218</v>
      </c>
      <c r="D596">
        <v>977.7652417758227</v>
      </c>
      <c r="E596">
        <v>801.7352106500318</v>
      </c>
      <c r="F596">
        <v>0.9388745427131653</v>
      </c>
      <c r="G596">
        <v>0.7528198957443237</v>
      </c>
      <c r="H596">
        <v>0.010980018586454376</v>
      </c>
      <c r="I596">
        <v>0.18153631687164307</v>
      </c>
      <c r="J596">
        <v>0.517376758419456</v>
      </c>
      <c r="L596">
        <v>9558.389578435994</v>
      </c>
      <c r="M596">
        <v>8.728335181145994</v>
      </c>
      <c r="N596">
        <v>7.8695261051892835</v>
      </c>
      <c r="O596">
        <v>16656.537733828227</v>
      </c>
      <c r="P596">
        <v>9.648106302220214</v>
      </c>
      <c r="Q596">
        <v>8.836013031610864</v>
      </c>
      <c r="S596">
        <f t="shared" si="38"/>
        <v>777394.2209404923</v>
      </c>
      <c r="T596">
        <f t="shared" si="39"/>
        <v>866944.7654272582</v>
      </c>
      <c r="V596">
        <f t="shared" si="36"/>
        <v>0</v>
      </c>
      <c r="W596">
        <f t="shared" si="37"/>
        <v>1</v>
      </c>
    </row>
    <row r="597" spans="1:23" ht="12.75">
      <c r="A597">
        <v>592</v>
      </c>
      <c r="B597">
        <v>300.0960764207365</v>
      </c>
      <c r="C597">
        <v>3690.449737442713</v>
      </c>
      <c r="D597">
        <v>1110.961495775537</v>
      </c>
      <c r="E597">
        <v>952.4566886433106</v>
      </c>
      <c r="F597">
        <v>0.9610897898674011</v>
      </c>
      <c r="G597">
        <v>0.8166370391845703</v>
      </c>
      <c r="H597">
        <v>0.007586634391174767</v>
      </c>
      <c r="I597">
        <v>0.1448206901550293</v>
      </c>
      <c r="J597">
        <v>0.5082681767060395</v>
      </c>
      <c r="L597">
        <v>8730.216894212163</v>
      </c>
      <c r="M597">
        <v>9.42644288359706</v>
      </c>
      <c r="N597">
        <v>8.818047894014258</v>
      </c>
      <c r="O597">
        <v>16952.136123261153</v>
      </c>
      <c r="P597">
        <v>10.150529661347203</v>
      </c>
      <c r="Q597">
        <v>9.598459491261277</v>
      </c>
      <c r="S597">
        <f t="shared" si="38"/>
        <v>873074.5725072137</v>
      </c>
      <c r="T597">
        <f t="shared" si="39"/>
        <v>942893.8130028666</v>
      </c>
      <c r="V597">
        <f t="shared" si="36"/>
        <v>0</v>
      </c>
      <c r="W597">
        <f t="shared" si="37"/>
        <v>1</v>
      </c>
    </row>
    <row r="598" spans="1:23" ht="12.75">
      <c r="A598">
        <v>593</v>
      </c>
      <c r="B598">
        <v>343.83074528340035</v>
      </c>
      <c r="C598">
        <v>3402.6558128297174</v>
      </c>
      <c r="D598">
        <v>985.8631562409009</v>
      </c>
      <c r="E598">
        <v>962.7419077157008</v>
      </c>
      <c r="F598">
        <v>0.9495420455932617</v>
      </c>
      <c r="G598">
        <v>0.7338483333587646</v>
      </c>
      <c r="H598">
        <v>0.012288106906712063</v>
      </c>
      <c r="I598">
        <v>0.12948718667030334</v>
      </c>
      <c r="J598">
        <v>0.5050041081553658</v>
      </c>
      <c r="L598">
        <v>10219.662013073706</v>
      </c>
      <c r="M598">
        <v>8.978895494826881</v>
      </c>
      <c r="N598">
        <v>8.042588060150688</v>
      </c>
      <c r="O598">
        <v>16440.888697171515</v>
      </c>
      <c r="P598">
        <v>9.765033595730806</v>
      </c>
      <c r="Q598">
        <v>8.933070926967954</v>
      </c>
      <c r="S598">
        <f t="shared" si="38"/>
        <v>794039.1440019951</v>
      </c>
      <c r="T598">
        <f t="shared" si="39"/>
        <v>876866.2039996239</v>
      </c>
      <c r="V598">
        <f t="shared" si="36"/>
        <v>0</v>
      </c>
      <c r="W598">
        <f t="shared" si="37"/>
        <v>1</v>
      </c>
    </row>
    <row r="599" spans="1:23" ht="12.75">
      <c r="A599">
        <v>594</v>
      </c>
      <c r="B599">
        <v>431.1905203595652</v>
      </c>
      <c r="C599">
        <v>2822.294324371591</v>
      </c>
      <c r="D599">
        <v>1126.3660175833857</v>
      </c>
      <c r="E599">
        <v>1077.1458110236604</v>
      </c>
      <c r="F599">
        <v>0.949253648519516</v>
      </c>
      <c r="G599">
        <v>0.8389027118682861</v>
      </c>
      <c r="H599">
        <v>0.009151613305264584</v>
      </c>
      <c r="I599">
        <v>0.13088545203208923</v>
      </c>
      <c r="J599">
        <v>0.44236984702548166</v>
      </c>
      <c r="L599">
        <v>8941.483378446452</v>
      </c>
      <c r="M599">
        <v>9.311694961788211</v>
      </c>
      <c r="N599">
        <v>8.6244641944862</v>
      </c>
      <c r="O599">
        <v>17445.900644833913</v>
      </c>
      <c r="P599">
        <v>9.930220694419631</v>
      </c>
      <c r="Q599">
        <v>9.270942474420437</v>
      </c>
      <c r="S599">
        <f t="shared" si="38"/>
        <v>853504.9360701735</v>
      </c>
      <c r="T599">
        <f t="shared" si="39"/>
        <v>909648.3467972098</v>
      </c>
      <c r="V599">
        <f t="shared" si="36"/>
        <v>0</v>
      </c>
      <c r="W599">
        <f t="shared" si="37"/>
        <v>1</v>
      </c>
    </row>
    <row r="600" spans="1:23" ht="12.75">
      <c r="A600">
        <v>595</v>
      </c>
      <c r="B600">
        <v>463.45830609838345</v>
      </c>
      <c r="C600">
        <v>3822.511062223891</v>
      </c>
      <c r="D600">
        <v>935.6151856408374</v>
      </c>
      <c r="E600">
        <v>520.1107675983874</v>
      </c>
      <c r="F600">
        <v>0.9558175206184387</v>
      </c>
      <c r="G600">
        <v>0.7567847967147827</v>
      </c>
      <c r="H600">
        <v>0.008456978451649624</v>
      </c>
      <c r="I600">
        <v>0.2099757194519043</v>
      </c>
      <c r="J600">
        <v>0.4384478635133453</v>
      </c>
      <c r="L600">
        <v>9022.39122781543</v>
      </c>
      <c r="M600">
        <v>8.93784151808275</v>
      </c>
      <c r="N600">
        <v>8.26289340712308</v>
      </c>
      <c r="O600">
        <v>16110.803529158222</v>
      </c>
      <c r="P600">
        <v>9.671084147315558</v>
      </c>
      <c r="Q600">
        <v>9.041018383922694</v>
      </c>
      <c r="S600">
        <f t="shared" si="38"/>
        <v>817266.9494844927</v>
      </c>
      <c r="T600">
        <f t="shared" si="39"/>
        <v>887991.0348631111</v>
      </c>
      <c r="V600">
        <f t="shared" si="36"/>
        <v>0</v>
      </c>
      <c r="W600">
        <f t="shared" si="37"/>
        <v>1</v>
      </c>
    </row>
    <row r="601" spans="1:23" ht="12.75">
      <c r="A601">
        <v>596</v>
      </c>
      <c r="B601">
        <v>370.6764354451859</v>
      </c>
      <c r="C601">
        <v>2147.136587667477</v>
      </c>
      <c r="D601">
        <v>970.2202884231633</v>
      </c>
      <c r="E601">
        <v>1212.005060220316</v>
      </c>
      <c r="F601">
        <v>0.912502646446228</v>
      </c>
      <c r="G601">
        <v>0.7609727382659912</v>
      </c>
      <c r="H601">
        <v>0.01141276588274606</v>
      </c>
      <c r="I601">
        <v>0.15423238277435303</v>
      </c>
      <c r="J601">
        <v>0.5113761213073887</v>
      </c>
      <c r="L601">
        <v>7143.215752908892</v>
      </c>
      <c r="M601">
        <v>8.862286832343504</v>
      </c>
      <c r="N601">
        <v>7.789095246116987</v>
      </c>
      <c r="O601">
        <v>14375.728767662995</v>
      </c>
      <c r="P601">
        <v>9.715426375276536</v>
      </c>
      <c r="Q601">
        <v>8.659632623531255</v>
      </c>
      <c r="S601">
        <f t="shared" si="38"/>
        <v>771766.3088587899</v>
      </c>
      <c r="T601">
        <f t="shared" si="39"/>
        <v>851587.5335854625</v>
      </c>
      <c r="V601">
        <f t="shared" si="36"/>
        <v>0</v>
      </c>
      <c r="W601">
        <f t="shared" si="37"/>
        <v>1</v>
      </c>
    </row>
    <row r="602" spans="1:23" ht="12.75">
      <c r="A602">
        <v>597</v>
      </c>
      <c r="B602">
        <v>318.2048159284949</v>
      </c>
      <c r="C602">
        <v>3161.5553594789217</v>
      </c>
      <c r="D602">
        <v>1045.9715238195681</v>
      </c>
      <c r="E602">
        <v>969.2284156625135</v>
      </c>
      <c r="F602">
        <v>0.947175532579422</v>
      </c>
      <c r="G602">
        <v>0.8058052062988281</v>
      </c>
      <c r="H602">
        <v>0.009827928783446249</v>
      </c>
      <c r="I602">
        <v>0.12279897928237915</v>
      </c>
      <c r="J602">
        <v>0.4566398309187522</v>
      </c>
      <c r="L602">
        <v>9129.666235479017</v>
      </c>
      <c r="M602">
        <v>9.298907563215074</v>
      </c>
      <c r="N602">
        <v>8.513219006428251</v>
      </c>
      <c r="O602">
        <v>16419.94372065267</v>
      </c>
      <c r="P602">
        <v>9.934849375635096</v>
      </c>
      <c r="Q602">
        <v>9.198547097395396</v>
      </c>
      <c r="S602">
        <f t="shared" si="38"/>
        <v>842192.234407346</v>
      </c>
      <c r="T602">
        <f t="shared" si="39"/>
        <v>903434.7660188869</v>
      </c>
      <c r="V602">
        <f t="shared" si="36"/>
        <v>0</v>
      </c>
      <c r="W602">
        <f t="shared" si="37"/>
        <v>1</v>
      </c>
    </row>
    <row r="603" spans="1:23" ht="12.75">
      <c r="A603">
        <v>598</v>
      </c>
      <c r="B603">
        <v>668.3656767311672</v>
      </c>
      <c r="C603">
        <v>2465.5931193038323</v>
      </c>
      <c r="D603">
        <v>955.0194578537848</v>
      </c>
      <c r="E603">
        <v>579.1140299905726</v>
      </c>
      <c r="F603">
        <v>0.9690104424953461</v>
      </c>
      <c r="G603">
        <v>0.7796729803085327</v>
      </c>
      <c r="H603">
        <v>0.01207509321409118</v>
      </c>
      <c r="I603">
        <v>0.13655468821525574</v>
      </c>
      <c r="J603">
        <v>0.5187165867327431</v>
      </c>
      <c r="L603">
        <v>10024.427761159202</v>
      </c>
      <c r="M603">
        <v>8.935695763244484</v>
      </c>
      <c r="N603">
        <v>8.249885258248408</v>
      </c>
      <c r="O603">
        <v>17229.321075808784</v>
      </c>
      <c r="P603">
        <v>9.768353628168727</v>
      </c>
      <c r="Q603">
        <v>9.183770302415857</v>
      </c>
      <c r="S603">
        <f t="shared" si="38"/>
        <v>814964.0980636816</v>
      </c>
      <c r="T603">
        <f t="shared" si="39"/>
        <v>901147.7091657768</v>
      </c>
      <c r="V603">
        <f t="shared" si="36"/>
        <v>0</v>
      </c>
      <c r="W603">
        <f t="shared" si="37"/>
        <v>1</v>
      </c>
    </row>
    <row r="604" spans="1:23" ht="12.75">
      <c r="A604">
        <v>599</v>
      </c>
      <c r="B604">
        <v>453.2760578052346</v>
      </c>
      <c r="C604">
        <v>2438.3330392224407</v>
      </c>
      <c r="D604">
        <v>1094.8637793122793</v>
      </c>
      <c r="E604">
        <v>1056.0835084848482</v>
      </c>
      <c r="F604">
        <v>0.9729220569133759</v>
      </c>
      <c r="G604">
        <v>0.8524627685546875</v>
      </c>
      <c r="H604">
        <v>0.0098920510865666</v>
      </c>
      <c r="I604">
        <v>0.14830049872398376</v>
      </c>
      <c r="J604">
        <v>0.5011659777071881</v>
      </c>
      <c r="L604">
        <v>8153.073408530666</v>
      </c>
      <c r="M604">
        <v>9.085971960259647</v>
      </c>
      <c r="N604">
        <v>8.613013836568452</v>
      </c>
      <c r="O604">
        <v>16632.020398149638</v>
      </c>
      <c r="P604">
        <v>9.871993617627613</v>
      </c>
      <c r="Q604">
        <v>9.449471081129659</v>
      </c>
      <c r="S604">
        <f t="shared" si="38"/>
        <v>853148.3102483145</v>
      </c>
      <c r="T604">
        <f t="shared" si="39"/>
        <v>928315.0877148162</v>
      </c>
      <c r="V604">
        <f t="shared" si="36"/>
        <v>0</v>
      </c>
      <c r="W604">
        <f t="shared" si="37"/>
        <v>1</v>
      </c>
    </row>
    <row r="605" spans="1:23" ht="12.75">
      <c r="A605">
        <v>600</v>
      </c>
      <c r="B605">
        <v>615.6938381062957</v>
      </c>
      <c r="C605">
        <v>3635.618669377186</v>
      </c>
      <c r="D605">
        <v>1044.650941570048</v>
      </c>
      <c r="E605">
        <v>716.4902730561107</v>
      </c>
      <c r="F605">
        <v>0.915127158164978</v>
      </c>
      <c r="G605">
        <v>0.8013916015625</v>
      </c>
      <c r="H605">
        <v>0.0081272945396288</v>
      </c>
      <c r="I605">
        <v>0.1846863031387329</v>
      </c>
      <c r="J605">
        <v>0.5008077277290113</v>
      </c>
      <c r="L605">
        <v>10335.426284781757</v>
      </c>
      <c r="M605">
        <v>9.111960294808828</v>
      </c>
      <c r="N605">
        <v>8.168111843962357</v>
      </c>
      <c r="O605">
        <v>18582.089273503752</v>
      </c>
      <c r="P605">
        <v>9.923697814909701</v>
      </c>
      <c r="Q605">
        <v>8.967832345202297</v>
      </c>
      <c r="S605">
        <f t="shared" si="38"/>
        <v>806475.758111454</v>
      </c>
      <c r="T605">
        <f t="shared" si="39"/>
        <v>878201.1452467259</v>
      </c>
      <c r="V605">
        <f t="shared" si="36"/>
        <v>0</v>
      </c>
      <c r="W605">
        <f t="shared" si="37"/>
        <v>1</v>
      </c>
    </row>
    <row r="606" spans="1:23" ht="12.75">
      <c r="A606">
        <v>601</v>
      </c>
      <c r="B606">
        <v>459.07617882457635</v>
      </c>
      <c r="C606">
        <v>3224.810973059325</v>
      </c>
      <c r="D606">
        <v>1127.796436434422</v>
      </c>
      <c r="E606">
        <v>1077.908494240995</v>
      </c>
      <c r="F606">
        <v>0.9161761999130249</v>
      </c>
      <c r="G606">
        <v>0.7208809852600098</v>
      </c>
      <c r="H606">
        <v>0.0110729094100568</v>
      </c>
      <c r="I606">
        <v>0.1406543254852295</v>
      </c>
      <c r="J606">
        <v>0.5119167028537233</v>
      </c>
      <c r="L606">
        <v>10099.952991418299</v>
      </c>
      <c r="M606">
        <v>9.0067116292662</v>
      </c>
      <c r="N606">
        <v>7.852408935917001</v>
      </c>
      <c r="O606">
        <v>18092.657956546616</v>
      </c>
      <c r="P606">
        <v>9.819383548377035</v>
      </c>
      <c r="Q606">
        <v>8.722307352305547</v>
      </c>
      <c r="S606">
        <f t="shared" si="38"/>
        <v>775140.9406002818</v>
      </c>
      <c r="T606">
        <f t="shared" si="39"/>
        <v>854138.0772740081</v>
      </c>
      <c r="V606">
        <f t="shared" si="36"/>
        <v>0</v>
      </c>
      <c r="W606">
        <f t="shared" si="37"/>
        <v>1</v>
      </c>
    </row>
    <row r="607" spans="1:23" ht="12.75">
      <c r="A607">
        <v>602</v>
      </c>
      <c r="B607">
        <v>517.3830998218132</v>
      </c>
      <c r="C607">
        <v>2799.8669802423174</v>
      </c>
      <c r="D607">
        <v>1137.9132684288302</v>
      </c>
      <c r="E607">
        <v>953.0791692424541</v>
      </c>
      <c r="F607">
        <v>0.9894380569458008</v>
      </c>
      <c r="G607">
        <v>0.6947571039199829</v>
      </c>
      <c r="H607">
        <v>0.01097592254294026</v>
      </c>
      <c r="I607">
        <v>0.16965800523757935</v>
      </c>
      <c r="J607">
        <v>0.5243661405311677</v>
      </c>
      <c r="L607">
        <v>9012.25732359541</v>
      </c>
      <c r="M607">
        <v>8.80433206869452</v>
      </c>
      <c r="N607">
        <v>8.173980859082638</v>
      </c>
      <c r="O607">
        <v>17692.562709563877</v>
      </c>
      <c r="P607">
        <v>9.714660128200494</v>
      </c>
      <c r="Q607">
        <v>9.248421254367596</v>
      </c>
      <c r="S607">
        <f t="shared" si="38"/>
        <v>808385.8285846683</v>
      </c>
      <c r="T607">
        <f t="shared" si="39"/>
        <v>907149.5627271957</v>
      </c>
      <c r="V607">
        <f t="shared" si="36"/>
        <v>0</v>
      </c>
      <c r="W607">
        <f t="shared" si="37"/>
        <v>1</v>
      </c>
    </row>
    <row r="608" spans="1:23" ht="12.75">
      <c r="A608">
        <v>603</v>
      </c>
      <c r="B608">
        <v>597.817929416314</v>
      </c>
      <c r="C608">
        <v>3670.411989947507</v>
      </c>
      <c r="D608">
        <v>1039.4704222182177</v>
      </c>
      <c r="E608">
        <v>1150.1052868270103</v>
      </c>
      <c r="F608">
        <v>0.9439979195594788</v>
      </c>
      <c r="G608">
        <v>0.8502495288848877</v>
      </c>
      <c r="H608">
        <v>0.00916146345441734</v>
      </c>
      <c r="I608">
        <v>0.1626817286014557</v>
      </c>
      <c r="J608">
        <v>0.46082129627010054</v>
      </c>
      <c r="L608">
        <v>11036.972885726831</v>
      </c>
      <c r="M608">
        <v>9.083810044317985</v>
      </c>
      <c r="N608">
        <v>8.413855363938712</v>
      </c>
      <c r="O608">
        <v>18767.549511066984</v>
      </c>
      <c r="P608">
        <v>9.80441891616184</v>
      </c>
      <c r="Q608">
        <v>9.140715620320181</v>
      </c>
      <c r="S608">
        <f t="shared" si="38"/>
        <v>830348.5635081443</v>
      </c>
      <c r="T608">
        <f t="shared" si="39"/>
        <v>895304.0125209511</v>
      </c>
      <c r="V608">
        <f t="shared" si="36"/>
        <v>0</v>
      </c>
      <c r="W608">
        <f t="shared" si="37"/>
        <v>1</v>
      </c>
    </row>
    <row r="609" spans="1:23" ht="12.75">
      <c r="A609">
        <v>604</v>
      </c>
      <c r="B609">
        <v>564.6463156244668</v>
      </c>
      <c r="C609">
        <v>2994.469759240863</v>
      </c>
      <c r="D609">
        <v>971.9866688659818</v>
      </c>
      <c r="E609">
        <v>848.2900149641607</v>
      </c>
      <c r="F609">
        <v>0.9639372229576111</v>
      </c>
      <c r="G609">
        <v>0.7073140144348145</v>
      </c>
      <c r="H609">
        <v>0.00905125579537788</v>
      </c>
      <c r="I609">
        <v>0.1620020866394043</v>
      </c>
      <c r="J609">
        <v>0.44558156681125494</v>
      </c>
      <c r="L609">
        <v>9540.8623371122</v>
      </c>
      <c r="M609">
        <v>9.103389046087724</v>
      </c>
      <c r="N609">
        <v>8.335203008724541</v>
      </c>
      <c r="O609">
        <v>17019.57014434899</v>
      </c>
      <c r="P609">
        <v>9.790841442381183</v>
      </c>
      <c r="Q609">
        <v>9.120104197637398</v>
      </c>
      <c r="S609">
        <f t="shared" si="38"/>
        <v>823979.4385353419</v>
      </c>
      <c r="T609">
        <f t="shared" si="39"/>
        <v>894990.8496193908</v>
      </c>
      <c r="V609">
        <f t="shared" si="36"/>
        <v>0</v>
      </c>
      <c r="W609">
        <f t="shared" si="37"/>
        <v>1</v>
      </c>
    </row>
    <row r="610" spans="1:23" ht="12.75">
      <c r="A610">
        <v>605</v>
      </c>
      <c r="B610">
        <v>350.68416241484204</v>
      </c>
      <c r="C610">
        <v>3714.3629897877245</v>
      </c>
      <c r="D610">
        <v>1088.8055955613177</v>
      </c>
      <c r="E610">
        <v>1357.9145878570553</v>
      </c>
      <c r="F610">
        <v>0.8938484191894531</v>
      </c>
      <c r="G610">
        <v>0.8121932744979858</v>
      </c>
      <c r="H610">
        <v>0.015339039877304953</v>
      </c>
      <c r="I610">
        <v>0.1322740912437439</v>
      </c>
      <c r="J610">
        <v>0.5974326480612737</v>
      </c>
      <c r="L610">
        <v>11632.643260809156</v>
      </c>
      <c r="M610">
        <v>8.683531171684164</v>
      </c>
      <c r="N610">
        <v>7.563862703812429</v>
      </c>
      <c r="O610">
        <v>17859.46592229065</v>
      </c>
      <c r="P610">
        <v>9.731862711917499</v>
      </c>
      <c r="Q610">
        <v>8.570711337041155</v>
      </c>
      <c r="S610">
        <f t="shared" si="38"/>
        <v>744753.6271204337</v>
      </c>
      <c r="T610">
        <f t="shared" si="39"/>
        <v>839211.6677818248</v>
      </c>
      <c r="V610">
        <f t="shared" si="36"/>
        <v>0</v>
      </c>
      <c r="W610">
        <f t="shared" si="37"/>
        <v>1</v>
      </c>
    </row>
    <row r="611" spans="1:23" ht="12.75">
      <c r="A611">
        <v>606</v>
      </c>
      <c r="B611">
        <v>572.7618389523025</v>
      </c>
      <c r="C611">
        <v>2277.0957318753417</v>
      </c>
      <c r="D611">
        <v>1126.5552694947219</v>
      </c>
      <c r="E611">
        <v>849.7376138983</v>
      </c>
      <c r="F611">
        <v>0.9404653608798981</v>
      </c>
      <c r="G611">
        <v>0.7552669048309326</v>
      </c>
      <c r="H611">
        <v>0.009436145563644124</v>
      </c>
      <c r="I611">
        <v>0.15168866515159607</v>
      </c>
      <c r="J611">
        <v>0.5144250251984901</v>
      </c>
      <c r="L611">
        <v>8556.715583657338</v>
      </c>
      <c r="M611">
        <v>9.119950365356427</v>
      </c>
      <c r="N611">
        <v>8.240271776836183</v>
      </c>
      <c r="O611">
        <v>17732.00775024711</v>
      </c>
      <c r="P611">
        <v>9.929873178141705</v>
      </c>
      <c r="Q611">
        <v>9.113844128745576</v>
      </c>
      <c r="S611">
        <f t="shared" si="38"/>
        <v>815470.4620999609</v>
      </c>
      <c r="T611">
        <f t="shared" si="39"/>
        <v>893652.4051243105</v>
      </c>
      <c r="V611">
        <f t="shared" si="36"/>
        <v>0</v>
      </c>
      <c r="W611">
        <f t="shared" si="37"/>
        <v>1</v>
      </c>
    </row>
    <row r="612" spans="1:23" ht="12.75">
      <c r="A612">
        <v>607</v>
      </c>
      <c r="B612">
        <v>357.41604419782493</v>
      </c>
      <c r="C612">
        <v>3048.7573995481607</v>
      </c>
      <c r="D612">
        <v>893.4755419553012</v>
      </c>
      <c r="E612">
        <v>927.8735575659966</v>
      </c>
      <c r="F612">
        <v>0.8952236175537109</v>
      </c>
      <c r="G612">
        <v>0.813835620880127</v>
      </c>
      <c r="H612">
        <v>0.011452519732562828</v>
      </c>
      <c r="I612">
        <v>0.17176800966262817</v>
      </c>
      <c r="J612">
        <v>0.5832824772788615</v>
      </c>
      <c r="L612">
        <v>8377.979200110916</v>
      </c>
      <c r="M612">
        <v>8.733667291936241</v>
      </c>
      <c r="N612">
        <v>7.668514382090893</v>
      </c>
      <c r="O612">
        <v>14530.02952164911</v>
      </c>
      <c r="P612">
        <v>9.802416452782747</v>
      </c>
      <c r="Q612">
        <v>8.681033409420667</v>
      </c>
      <c r="S612">
        <f t="shared" si="38"/>
        <v>758473.4590089784</v>
      </c>
      <c r="T612">
        <f t="shared" si="39"/>
        <v>853573.3114204176</v>
      </c>
      <c r="V612">
        <f t="shared" si="36"/>
        <v>0</v>
      </c>
      <c r="W612">
        <f t="shared" si="37"/>
        <v>1</v>
      </c>
    </row>
    <row r="613" spans="1:23" ht="12.75">
      <c r="A613">
        <v>608</v>
      </c>
      <c r="B613">
        <v>368.26976117637696</v>
      </c>
      <c r="C613">
        <v>2728.32876322625</v>
      </c>
      <c r="D613">
        <v>987.815525594106</v>
      </c>
      <c r="E613">
        <v>797.8868267021876</v>
      </c>
      <c r="F613">
        <v>0.9939727783203125</v>
      </c>
      <c r="G613">
        <v>0.7788426876068115</v>
      </c>
      <c r="H613">
        <v>0.008958721804649917</v>
      </c>
      <c r="I613">
        <v>0.1379384696483612</v>
      </c>
      <c r="J613">
        <v>0.4971455814208744</v>
      </c>
      <c r="L613">
        <v>8039.624835603772</v>
      </c>
      <c r="M613">
        <v>9.281686945359956</v>
      </c>
      <c r="N613">
        <v>8.823247180443335</v>
      </c>
      <c r="O613">
        <v>15451.672803101543</v>
      </c>
      <c r="P613">
        <v>10.010997255225034</v>
      </c>
      <c r="Q613">
        <v>9.67840399595448</v>
      </c>
      <c r="S613">
        <f t="shared" si="38"/>
        <v>874285.0932087298</v>
      </c>
      <c r="T613">
        <f t="shared" si="39"/>
        <v>952388.7267923463</v>
      </c>
      <c r="V613">
        <f t="shared" si="36"/>
        <v>0</v>
      </c>
      <c r="W613">
        <f t="shared" si="37"/>
        <v>1</v>
      </c>
    </row>
    <row r="614" spans="1:23" ht="12.75">
      <c r="A614">
        <v>609</v>
      </c>
      <c r="B614">
        <v>492.50480501177503</v>
      </c>
      <c r="C614">
        <v>1855.588628037522</v>
      </c>
      <c r="D614">
        <v>1147.0628383066755</v>
      </c>
      <c r="E614">
        <v>618.507094252401</v>
      </c>
      <c r="F614">
        <v>0.9533481597900391</v>
      </c>
      <c r="G614">
        <v>0.6998586654663086</v>
      </c>
      <c r="H614">
        <v>0.008600981211842605</v>
      </c>
      <c r="I614">
        <v>0.1512012779712677</v>
      </c>
      <c r="J614">
        <v>0.43115603148307774</v>
      </c>
      <c r="L614">
        <v>7084.554264467848</v>
      </c>
      <c r="M614">
        <v>9.236453469332448</v>
      </c>
      <c r="N614">
        <v>8.364298418278182</v>
      </c>
      <c r="O614">
        <v>16569.500034255616</v>
      </c>
      <c r="P614">
        <v>9.866670245233262</v>
      </c>
      <c r="Q614">
        <v>9.085004590077492</v>
      </c>
      <c r="S614">
        <f t="shared" si="38"/>
        <v>829345.2875633504</v>
      </c>
      <c r="T614">
        <f t="shared" si="39"/>
        <v>891930.9589734937</v>
      </c>
      <c r="V614">
        <f t="shared" si="36"/>
        <v>0</v>
      </c>
      <c r="W614">
        <f t="shared" si="37"/>
        <v>1</v>
      </c>
    </row>
    <row r="615" spans="1:23" ht="12.75">
      <c r="A615">
        <v>610</v>
      </c>
      <c r="B615">
        <v>481.1880399985671</v>
      </c>
      <c r="C615">
        <v>3510.3706329913075</v>
      </c>
      <c r="D615">
        <v>925.9025393081326</v>
      </c>
      <c r="E615">
        <v>1012.2121327412547</v>
      </c>
      <c r="F615">
        <v>0.9400814175605774</v>
      </c>
      <c r="G615">
        <v>0.8199166059494019</v>
      </c>
      <c r="H615">
        <v>0.009322005597360686</v>
      </c>
      <c r="I615">
        <v>0.14343908429145813</v>
      </c>
      <c r="J615">
        <v>0.5116814800124717</v>
      </c>
      <c r="L615">
        <v>10348.595056782504</v>
      </c>
      <c r="M615">
        <v>9.193775894360222</v>
      </c>
      <c r="N615">
        <v>8.418621908164083</v>
      </c>
      <c r="O615">
        <v>16839.486710838308</v>
      </c>
      <c r="P615">
        <v>9.974493308633651</v>
      </c>
      <c r="Q615">
        <v>9.226956726190384</v>
      </c>
      <c r="S615">
        <f t="shared" si="38"/>
        <v>831513.5957596258</v>
      </c>
      <c r="T615">
        <f t="shared" si="39"/>
        <v>905856.1859082001</v>
      </c>
      <c r="V615">
        <f t="shared" si="36"/>
        <v>0</v>
      </c>
      <c r="W615">
        <f t="shared" si="37"/>
        <v>1</v>
      </c>
    </row>
    <row r="616" spans="1:23" ht="12.75">
      <c r="A616">
        <v>611</v>
      </c>
      <c r="B616">
        <v>538.2656460311214</v>
      </c>
      <c r="C616">
        <v>2351.0940992826254</v>
      </c>
      <c r="D616">
        <v>984.3498785574347</v>
      </c>
      <c r="E616">
        <v>797.683401921181</v>
      </c>
      <c r="F616">
        <v>0.9894883632659912</v>
      </c>
      <c r="G616">
        <v>0.7818602323532104</v>
      </c>
      <c r="H616">
        <v>0.01060547221799448</v>
      </c>
      <c r="I616">
        <v>0.14111334085464478</v>
      </c>
      <c r="J616">
        <v>0.4979595876893895</v>
      </c>
      <c r="L616">
        <v>8728.061622950221</v>
      </c>
      <c r="M616">
        <v>9.055638133324408</v>
      </c>
      <c r="N616">
        <v>8.5448754397642</v>
      </c>
      <c r="O616">
        <v>16276.386887547864</v>
      </c>
      <c r="P616">
        <v>9.832043353032965</v>
      </c>
      <c r="Q616">
        <v>9.440549149173087</v>
      </c>
      <c r="S616">
        <f t="shared" si="38"/>
        <v>845759.4823534697</v>
      </c>
      <c r="T616">
        <f t="shared" si="39"/>
        <v>927778.5280297608</v>
      </c>
      <c r="V616">
        <f t="shared" si="36"/>
        <v>0</v>
      </c>
      <c r="W616">
        <f t="shared" si="37"/>
        <v>1</v>
      </c>
    </row>
    <row r="617" spans="1:23" ht="12.75">
      <c r="A617">
        <v>612</v>
      </c>
      <c r="B617">
        <v>387.78125512600843</v>
      </c>
      <c r="C617">
        <v>3289.989481757232</v>
      </c>
      <c r="D617">
        <v>843.3360389164775</v>
      </c>
      <c r="E617">
        <v>1904.425031525595</v>
      </c>
      <c r="F617">
        <v>0.9186275005340576</v>
      </c>
      <c r="G617">
        <v>0.7003607749938965</v>
      </c>
      <c r="H617">
        <v>0.00887087855258388</v>
      </c>
      <c r="I617">
        <v>0.15435731410980225</v>
      </c>
      <c r="J617">
        <v>0.44633429742158887</v>
      </c>
      <c r="L617">
        <v>9141.260815944474</v>
      </c>
      <c r="M617">
        <v>9.177879062360114</v>
      </c>
      <c r="N617">
        <v>8.049839694861118</v>
      </c>
      <c r="O617">
        <v>15079.17335513217</v>
      </c>
      <c r="P617">
        <v>9.847958369889849</v>
      </c>
      <c r="Q617">
        <v>8.772460349410414</v>
      </c>
      <c r="S617">
        <f t="shared" si="38"/>
        <v>795842.7086701674</v>
      </c>
      <c r="T617">
        <f t="shared" si="39"/>
        <v>862166.8615859092</v>
      </c>
      <c r="V617">
        <f t="shared" si="36"/>
        <v>0</v>
      </c>
      <c r="W617">
        <f t="shared" si="37"/>
        <v>1</v>
      </c>
    </row>
    <row r="618" spans="1:23" ht="12.75">
      <c r="A618">
        <v>613</v>
      </c>
      <c r="B618">
        <v>596.5289235529888</v>
      </c>
      <c r="C618">
        <v>3049.3570818790977</v>
      </c>
      <c r="D618">
        <v>933.9537646166243</v>
      </c>
      <c r="E618">
        <v>1070.1233372211273</v>
      </c>
      <c r="F618">
        <v>0.9223989248275757</v>
      </c>
      <c r="G618">
        <v>0.5563278198242188</v>
      </c>
      <c r="H618">
        <v>0.010096424668365555</v>
      </c>
      <c r="I618">
        <v>0.12404632568359375</v>
      </c>
      <c r="J618">
        <v>0.4971419790825136</v>
      </c>
      <c r="L618">
        <v>10948.495778743087</v>
      </c>
      <c r="M618">
        <v>9.257397149975818</v>
      </c>
      <c r="N618">
        <v>7.770761197830264</v>
      </c>
      <c r="O618">
        <v>17649.090965605814</v>
      </c>
      <c r="P618">
        <v>9.974642862511171</v>
      </c>
      <c r="Q618">
        <v>8.672406646096032</v>
      </c>
      <c r="S618">
        <f t="shared" si="38"/>
        <v>766127.6240042833</v>
      </c>
      <c r="T618">
        <f t="shared" si="39"/>
        <v>849591.5736439974</v>
      </c>
      <c r="V618">
        <f t="shared" si="36"/>
        <v>0</v>
      </c>
      <c r="W618">
        <f t="shared" si="37"/>
        <v>1</v>
      </c>
    </row>
    <row r="619" spans="1:23" ht="12.75">
      <c r="A619">
        <v>614</v>
      </c>
      <c r="B619">
        <v>522.5275923358699</v>
      </c>
      <c r="C619">
        <v>2581.198431787677</v>
      </c>
      <c r="D619">
        <v>1043.3416232429508</v>
      </c>
      <c r="E619">
        <v>1024.2494958014595</v>
      </c>
      <c r="F619">
        <v>0.9869359731674194</v>
      </c>
      <c r="G619">
        <v>0.8072137832641602</v>
      </c>
      <c r="H619">
        <v>0.00814969264433398</v>
      </c>
      <c r="I619">
        <v>0.1513453722000122</v>
      </c>
      <c r="J619">
        <v>0.5319154226498213</v>
      </c>
      <c r="L619">
        <v>8607.40166738649</v>
      </c>
      <c r="M619">
        <v>9.30027414563447</v>
      </c>
      <c r="N619">
        <v>8.874506992061901</v>
      </c>
      <c r="O619">
        <v>17083.24399741251</v>
      </c>
      <c r="P619">
        <v>10.104310982967</v>
      </c>
      <c r="Q619">
        <v>9.778631513718755</v>
      </c>
      <c r="S619">
        <f t="shared" si="38"/>
        <v>878843.2975388037</v>
      </c>
      <c r="T619">
        <f t="shared" si="39"/>
        <v>960779.907374463</v>
      </c>
      <c r="V619">
        <f t="shared" si="36"/>
        <v>0</v>
      </c>
      <c r="W619">
        <f t="shared" si="37"/>
        <v>1</v>
      </c>
    </row>
    <row r="620" spans="1:23" ht="12.75">
      <c r="A620">
        <v>615</v>
      </c>
      <c r="B620">
        <v>299.0405674675918</v>
      </c>
      <c r="C620">
        <v>3006.093219627841</v>
      </c>
      <c r="D620">
        <v>877.0214520322602</v>
      </c>
      <c r="E620">
        <v>1023.8654601541441</v>
      </c>
      <c r="F620">
        <v>0.9437033534049988</v>
      </c>
      <c r="G620">
        <v>0.8126053810119629</v>
      </c>
      <c r="H620">
        <v>0.010717316297930761</v>
      </c>
      <c r="I620">
        <v>0.14310327172279358</v>
      </c>
      <c r="J620">
        <v>0.6407116103410703</v>
      </c>
      <c r="L620">
        <v>8393.038271385569</v>
      </c>
      <c r="M620">
        <v>9.026988651332413</v>
      </c>
      <c r="N620">
        <v>8.257225560008985</v>
      </c>
      <c r="O620">
        <v>14124.227338768751</v>
      </c>
      <c r="P620">
        <v>10.129897156866594</v>
      </c>
      <c r="Q620">
        <v>9.412980245004638</v>
      </c>
      <c r="S620">
        <f t="shared" si="38"/>
        <v>817329.5177295129</v>
      </c>
      <c r="T620">
        <f t="shared" si="39"/>
        <v>927173.7971616951</v>
      </c>
      <c r="V620">
        <f t="shared" si="36"/>
        <v>0</v>
      </c>
      <c r="W620">
        <f t="shared" si="37"/>
        <v>1</v>
      </c>
    </row>
    <row r="621" spans="1:23" ht="12.75">
      <c r="A621">
        <v>616</v>
      </c>
      <c r="B621">
        <v>609.1431605932178</v>
      </c>
      <c r="C621">
        <v>2795.0064523298324</v>
      </c>
      <c r="D621">
        <v>1088.5161354396787</v>
      </c>
      <c r="E621">
        <v>1214.1694872262246</v>
      </c>
      <c r="F621">
        <v>0.979542076587677</v>
      </c>
      <c r="G621">
        <v>0.753307580947876</v>
      </c>
      <c r="H621">
        <v>0.01205852581439183</v>
      </c>
      <c r="I621">
        <v>0.21483421325683594</v>
      </c>
      <c r="J621">
        <v>0.5944490299696978</v>
      </c>
      <c r="L621">
        <v>9109.968660563689</v>
      </c>
      <c r="M621">
        <v>8.408874313175456</v>
      </c>
      <c r="N621">
        <v>7.868118594660633</v>
      </c>
      <c r="O621">
        <v>17722.60667736227</v>
      </c>
      <c r="P621">
        <v>9.621768679296846</v>
      </c>
      <c r="Q621">
        <v>9.193707439224747</v>
      </c>
      <c r="S621">
        <f t="shared" si="38"/>
        <v>777701.8908054996</v>
      </c>
      <c r="T621">
        <f t="shared" si="39"/>
        <v>901648.1372451124</v>
      </c>
      <c r="V621">
        <f t="shared" si="36"/>
        <v>0</v>
      </c>
      <c r="W621">
        <f t="shared" si="37"/>
        <v>1</v>
      </c>
    </row>
    <row r="622" spans="1:23" ht="12.75">
      <c r="A622">
        <v>617</v>
      </c>
      <c r="B622">
        <v>550.742011720348</v>
      </c>
      <c r="C622">
        <v>3074.058121542793</v>
      </c>
      <c r="D622">
        <v>1012.568813597406</v>
      </c>
      <c r="E622">
        <v>849.2574781851349</v>
      </c>
      <c r="F622">
        <v>0.9234789609909058</v>
      </c>
      <c r="G622">
        <v>0.718148946762085</v>
      </c>
      <c r="H622">
        <v>0.012170018935184965</v>
      </c>
      <c r="I622">
        <v>0.15088674426078796</v>
      </c>
      <c r="J622">
        <v>0.38669379251163855</v>
      </c>
      <c r="L622">
        <v>10276.732421741412</v>
      </c>
      <c r="M622">
        <v>8.80599066144016</v>
      </c>
      <c r="N622">
        <v>7.711885410518224</v>
      </c>
      <c r="O622">
        <v>17360.97104275004</v>
      </c>
      <c r="P622">
        <v>9.406946025529837</v>
      </c>
      <c r="Q622">
        <v>8.35448333139989</v>
      </c>
      <c r="S622">
        <f t="shared" si="38"/>
        <v>760911.8086300811</v>
      </c>
      <c r="T622">
        <f t="shared" si="39"/>
        <v>818087.362097239</v>
      </c>
      <c r="V622">
        <f t="shared" si="36"/>
        <v>0</v>
      </c>
      <c r="W622">
        <f t="shared" si="37"/>
        <v>1</v>
      </c>
    </row>
    <row r="623" spans="1:23" ht="12.75">
      <c r="A623">
        <v>618</v>
      </c>
      <c r="B623">
        <v>322.2320727138864</v>
      </c>
      <c r="C623">
        <v>2845.7978922521943</v>
      </c>
      <c r="D623">
        <v>898.210721943866</v>
      </c>
      <c r="E623">
        <v>576.8975026928583</v>
      </c>
      <c r="F623">
        <v>0.9710118174552917</v>
      </c>
      <c r="G623">
        <v>0.8290117979049683</v>
      </c>
      <c r="H623">
        <v>0.010364227552612841</v>
      </c>
      <c r="I623">
        <v>0.14943504333496094</v>
      </c>
      <c r="J623">
        <v>0.542489000186619</v>
      </c>
      <c r="L623">
        <v>7908.745385013345</v>
      </c>
      <c r="M623">
        <v>9.019862698589007</v>
      </c>
      <c r="N623">
        <v>8.48621631175883</v>
      </c>
      <c r="O623">
        <v>14231.903983304834</v>
      </c>
      <c r="P623">
        <v>9.906367696994916</v>
      </c>
      <c r="Q623">
        <v>9.441509742647625</v>
      </c>
      <c r="S623">
        <f t="shared" si="38"/>
        <v>840712.8857908696</v>
      </c>
      <c r="T623">
        <f t="shared" si="39"/>
        <v>929919.0702814576</v>
      </c>
      <c r="V623">
        <f t="shared" si="36"/>
        <v>0</v>
      </c>
      <c r="W623">
        <f t="shared" si="37"/>
        <v>1</v>
      </c>
    </row>
    <row r="624" spans="1:23" ht="12.75">
      <c r="A624">
        <v>619</v>
      </c>
      <c r="B624">
        <v>734.749698302986</v>
      </c>
      <c r="C624">
        <v>2937.783171420241</v>
      </c>
      <c r="D624">
        <v>984.6113682216926</v>
      </c>
      <c r="E624">
        <v>839.4472378312239</v>
      </c>
      <c r="F624">
        <v>0.9553490281105042</v>
      </c>
      <c r="G624">
        <v>0.8139655590057373</v>
      </c>
      <c r="H624">
        <v>0.00827946992740656</v>
      </c>
      <c r="I624">
        <v>0.13284027576446533</v>
      </c>
      <c r="J624">
        <v>0.5374390652602254</v>
      </c>
      <c r="L624">
        <v>11163.058819652359</v>
      </c>
      <c r="M624">
        <v>9.410373589050094</v>
      </c>
      <c r="N624">
        <v>8.730654984289938</v>
      </c>
      <c r="O624">
        <v>19044.99388213099</v>
      </c>
      <c r="P624">
        <v>10.179838174249957</v>
      </c>
      <c r="Q624">
        <v>9.561351892992757</v>
      </c>
      <c r="S624">
        <f t="shared" si="38"/>
        <v>861902.4396093414</v>
      </c>
      <c r="T624">
        <f t="shared" si="39"/>
        <v>937090.1954171448</v>
      </c>
      <c r="V624">
        <f t="shared" si="36"/>
        <v>0</v>
      </c>
      <c r="W624">
        <f t="shared" si="37"/>
        <v>1</v>
      </c>
    </row>
    <row r="625" spans="1:23" ht="12.75">
      <c r="A625">
        <v>620</v>
      </c>
      <c r="B625">
        <v>432.96462751572903</v>
      </c>
      <c r="C625">
        <v>4423.418619281525</v>
      </c>
      <c r="D625">
        <v>990.0301779825045</v>
      </c>
      <c r="E625">
        <v>860.9736659793905</v>
      </c>
      <c r="F625">
        <v>0.966252326965332</v>
      </c>
      <c r="G625">
        <v>0.8796253204345703</v>
      </c>
      <c r="H625">
        <v>0.010019224547754004</v>
      </c>
      <c r="I625">
        <v>0.1765652894973755</v>
      </c>
      <c r="J625">
        <v>0.5191451106811705</v>
      </c>
      <c r="L625">
        <v>10915.712433284816</v>
      </c>
      <c r="M625">
        <v>8.88179970249379</v>
      </c>
      <c r="N625">
        <v>8.434208084403107</v>
      </c>
      <c r="O625">
        <v>17521.65912832009</v>
      </c>
      <c r="P625">
        <v>9.773164338751302</v>
      </c>
      <c r="Q625">
        <v>9.344018808987132</v>
      </c>
      <c r="S625">
        <f t="shared" si="38"/>
        <v>832505.0960070258</v>
      </c>
      <c r="T625">
        <f t="shared" si="39"/>
        <v>916880.2217703931</v>
      </c>
      <c r="V625">
        <f t="shared" si="36"/>
        <v>0</v>
      </c>
      <c r="W625">
        <f t="shared" si="37"/>
        <v>1</v>
      </c>
    </row>
    <row r="626" spans="1:23" ht="12.75">
      <c r="A626">
        <v>621</v>
      </c>
      <c r="B626">
        <v>689.8733286574832</v>
      </c>
      <c r="C626">
        <v>3240.634595446928</v>
      </c>
      <c r="D626">
        <v>1196.6769063458169</v>
      </c>
      <c r="E626">
        <v>1015.0275833105577</v>
      </c>
      <c r="F626">
        <v>0.9515498876571655</v>
      </c>
      <c r="G626">
        <v>0.7970185279846191</v>
      </c>
      <c r="H626">
        <v>0.007595164711206244</v>
      </c>
      <c r="I626">
        <v>0.12471562623977661</v>
      </c>
      <c r="J626">
        <v>0.5629177535364204</v>
      </c>
      <c r="L626">
        <v>11457.967244030699</v>
      </c>
      <c r="M626">
        <v>9.56622818458145</v>
      </c>
      <c r="N626">
        <v>8.822321495927392</v>
      </c>
      <c r="O626">
        <v>21096.306202647098</v>
      </c>
      <c r="P626">
        <v>10.331166057069979</v>
      </c>
      <c r="Q626">
        <v>9.663004412044872</v>
      </c>
      <c r="S626">
        <f t="shared" si="38"/>
        <v>870774.1823487085</v>
      </c>
      <c r="T626">
        <f t="shared" si="39"/>
        <v>945204.1350018402</v>
      </c>
      <c r="V626">
        <f t="shared" si="36"/>
        <v>0</v>
      </c>
      <c r="W626">
        <f t="shared" si="37"/>
        <v>1</v>
      </c>
    </row>
    <row r="627" spans="1:23" ht="12.75">
      <c r="A627">
        <v>622</v>
      </c>
      <c r="B627">
        <v>742.8118522177572</v>
      </c>
      <c r="C627">
        <v>2849.551571341586</v>
      </c>
      <c r="D627">
        <v>1092.158241840696</v>
      </c>
      <c r="E627">
        <v>513.313633193525</v>
      </c>
      <c r="F627">
        <v>0.9652011394500732</v>
      </c>
      <c r="G627">
        <v>0.8191862106323242</v>
      </c>
      <c r="H627">
        <v>0.014014824005224523</v>
      </c>
      <c r="I627">
        <v>0.14003801345825195</v>
      </c>
      <c r="J627">
        <v>0.5462628869206533</v>
      </c>
      <c r="L627">
        <v>11412.927987661698</v>
      </c>
      <c r="M627">
        <v>8.720250392389294</v>
      </c>
      <c r="N627">
        <v>8.086015420729792</v>
      </c>
      <c r="O627">
        <v>19393.391006976857</v>
      </c>
      <c r="P627">
        <v>9.652865191630184</v>
      </c>
      <c r="Q627">
        <v>9.091083366968403</v>
      </c>
      <c r="S627">
        <f t="shared" si="38"/>
        <v>797188.6140853175</v>
      </c>
      <c r="T627">
        <f t="shared" si="39"/>
        <v>889714.9456898635</v>
      </c>
      <c r="V627">
        <f t="shared" si="36"/>
        <v>0</v>
      </c>
      <c r="W627">
        <f t="shared" si="37"/>
        <v>1</v>
      </c>
    </row>
    <row r="628" spans="1:23" ht="12.75">
      <c r="A628">
        <v>623</v>
      </c>
      <c r="B628">
        <v>542.7657312332344</v>
      </c>
      <c r="C628">
        <v>1826.7544028938587</v>
      </c>
      <c r="D628">
        <v>903.6878151164235</v>
      </c>
      <c r="E628">
        <v>1249.2925975014564</v>
      </c>
      <c r="F628">
        <v>0.8791360855102539</v>
      </c>
      <c r="G628">
        <v>0.8009355068206787</v>
      </c>
      <c r="H628">
        <v>0.013568450781148017</v>
      </c>
      <c r="I628">
        <v>0.10828185081481934</v>
      </c>
      <c r="J628">
        <v>0.5299208647988762</v>
      </c>
      <c r="L628">
        <v>8569.614154431401</v>
      </c>
      <c r="M628">
        <v>9.0875022633887</v>
      </c>
      <c r="N628">
        <v>7.788742108365198</v>
      </c>
      <c r="O628">
        <v>15185.100411655407</v>
      </c>
      <c r="P628">
        <v>9.86799333650154</v>
      </c>
      <c r="Q628">
        <v>8.537055404225914</v>
      </c>
      <c r="S628">
        <f t="shared" si="38"/>
        <v>770304.5966820883</v>
      </c>
      <c r="T628">
        <f t="shared" si="39"/>
        <v>838520.440010936</v>
      </c>
      <c r="V628">
        <f t="shared" si="36"/>
        <v>0</v>
      </c>
      <c r="W628">
        <f t="shared" si="37"/>
        <v>1</v>
      </c>
    </row>
    <row r="629" spans="1:23" ht="12.75">
      <c r="A629">
        <v>624</v>
      </c>
      <c r="B629">
        <v>412.5782629003064</v>
      </c>
      <c r="C629">
        <v>3768.1975895722226</v>
      </c>
      <c r="D629">
        <v>935.593517504158</v>
      </c>
      <c r="E629">
        <v>666.8730936670358</v>
      </c>
      <c r="F629">
        <v>0.9434359669685364</v>
      </c>
      <c r="G629">
        <v>0.6862525939941406</v>
      </c>
      <c r="H629">
        <v>0.010431570946627307</v>
      </c>
      <c r="I629">
        <v>0.12433648109436035</v>
      </c>
      <c r="J629">
        <v>0.49527841908519177</v>
      </c>
      <c r="L629">
        <v>11121.122315881423</v>
      </c>
      <c r="M629">
        <v>9.217609877232828</v>
      </c>
      <c r="N629">
        <v>8.148868740751306</v>
      </c>
      <c r="O629">
        <v>17088.079154754738</v>
      </c>
      <c r="P629">
        <v>9.938810316470555</v>
      </c>
      <c r="Q629">
        <v>8.997592318842134</v>
      </c>
      <c r="S629">
        <f t="shared" si="38"/>
        <v>803765.7517592491</v>
      </c>
      <c r="T629">
        <f t="shared" si="39"/>
        <v>882671.1527294586</v>
      </c>
      <c r="V629">
        <f t="shared" si="36"/>
        <v>0</v>
      </c>
      <c r="W629">
        <f t="shared" si="37"/>
        <v>1</v>
      </c>
    </row>
    <row r="630" spans="1:23" ht="12.75">
      <c r="A630">
        <v>625</v>
      </c>
      <c r="B630">
        <v>477.2704843399316</v>
      </c>
      <c r="C630">
        <v>3002.3779055276545</v>
      </c>
      <c r="D630">
        <v>938.9520561872137</v>
      </c>
      <c r="E630">
        <v>847.9532094256463</v>
      </c>
      <c r="F630">
        <v>0.9381902813911438</v>
      </c>
      <c r="G630">
        <v>0.7498239278793335</v>
      </c>
      <c r="H630">
        <v>0.010407256661514538</v>
      </c>
      <c r="I630">
        <v>0.18769478797912598</v>
      </c>
      <c r="J630">
        <v>0.5407954827856613</v>
      </c>
      <c r="L630">
        <v>8668.40494502311</v>
      </c>
      <c r="M630">
        <v>8.765173030452392</v>
      </c>
      <c r="N630">
        <v>7.9086651168057145</v>
      </c>
      <c r="O630">
        <v>15711.219363283415</v>
      </c>
      <c r="P630">
        <v>9.739742144953075</v>
      </c>
      <c r="Q630">
        <v>8.930772991062517</v>
      </c>
      <c r="S630">
        <f t="shared" si="38"/>
        <v>782198.1067355484</v>
      </c>
      <c r="T630">
        <f t="shared" si="39"/>
        <v>877366.0797429683</v>
      </c>
      <c r="V630">
        <f t="shared" si="36"/>
        <v>0</v>
      </c>
      <c r="W630">
        <f t="shared" si="37"/>
        <v>1</v>
      </c>
    </row>
    <row r="631" spans="1:23" ht="12.75">
      <c r="A631">
        <v>626</v>
      </c>
      <c r="B631">
        <v>561.0275147622233</v>
      </c>
      <c r="C631">
        <v>3999.5645871725246</v>
      </c>
      <c r="D631">
        <v>1062.040686612057</v>
      </c>
      <c r="E631">
        <v>1085.8858960098073</v>
      </c>
      <c r="F631">
        <v>0.9255094528198242</v>
      </c>
      <c r="G631">
        <v>0.6743617057800293</v>
      </c>
      <c r="H631">
        <v>0.009868365776728973</v>
      </c>
      <c r="I631">
        <v>0.1575930118560791</v>
      </c>
      <c r="J631">
        <v>0.496552141014082</v>
      </c>
      <c r="L631">
        <v>11617.830967643264</v>
      </c>
      <c r="M631">
        <v>9.023287386716042</v>
      </c>
      <c r="N631">
        <v>7.895027953348183</v>
      </c>
      <c r="O631">
        <v>19125.156164781576</v>
      </c>
      <c r="P631">
        <v>9.821230346611047</v>
      </c>
      <c r="Q631">
        <v>8.775697083489497</v>
      </c>
      <c r="S631">
        <f t="shared" si="38"/>
        <v>777884.964367175</v>
      </c>
      <c r="T631">
        <f t="shared" si="39"/>
        <v>858444.5521841681</v>
      </c>
      <c r="V631">
        <f t="shared" si="36"/>
        <v>0</v>
      </c>
      <c r="W631">
        <f t="shared" si="37"/>
        <v>1</v>
      </c>
    </row>
    <row r="632" spans="1:23" ht="12.75">
      <c r="A632">
        <v>627</v>
      </c>
      <c r="B632">
        <v>504.18993362402966</v>
      </c>
      <c r="C632">
        <v>2940.4889607837413</v>
      </c>
      <c r="D632">
        <v>945.2817473283765</v>
      </c>
      <c r="E632">
        <v>1805.6030772161498</v>
      </c>
      <c r="F632">
        <v>0.9261758327484131</v>
      </c>
      <c r="G632">
        <v>0.7126332521438599</v>
      </c>
      <c r="H632">
        <v>0.009159463393277476</v>
      </c>
      <c r="I632">
        <v>0.13829028606414795</v>
      </c>
      <c r="J632">
        <v>0.5639164635478872</v>
      </c>
      <c r="L632">
        <v>9738.472106863172</v>
      </c>
      <c r="M632">
        <v>9.253066921874943</v>
      </c>
      <c r="N632">
        <v>8.16663895159342</v>
      </c>
      <c r="O632">
        <v>16699.52643039324</v>
      </c>
      <c r="P632">
        <v>10.118648999071295</v>
      </c>
      <c r="Q632">
        <v>9.122270108121949</v>
      </c>
      <c r="S632">
        <f t="shared" si="38"/>
        <v>806925.4230524788</v>
      </c>
      <c r="T632">
        <f t="shared" si="39"/>
        <v>895527.4843818017</v>
      </c>
      <c r="V632">
        <f t="shared" si="36"/>
        <v>0</v>
      </c>
      <c r="W632">
        <f t="shared" si="37"/>
        <v>1</v>
      </c>
    </row>
    <row r="633" spans="1:23" ht="12.75">
      <c r="A633">
        <v>628</v>
      </c>
      <c r="B633">
        <v>468.21875395044276</v>
      </c>
      <c r="C633">
        <v>2620.544958138299</v>
      </c>
      <c r="D633">
        <v>986.2643249606554</v>
      </c>
      <c r="E633">
        <v>1246.6916915606366</v>
      </c>
      <c r="F633">
        <v>0.9585414528846741</v>
      </c>
      <c r="G633">
        <v>0.7286438941955566</v>
      </c>
      <c r="H633">
        <v>0.007095154651983087</v>
      </c>
      <c r="I633">
        <v>0.18912601470947266</v>
      </c>
      <c r="J633">
        <v>0.5118913634107066</v>
      </c>
      <c r="L633">
        <v>7622.888075776451</v>
      </c>
      <c r="M633">
        <v>9.264674684333599</v>
      </c>
      <c r="N633">
        <v>8.564336100504033</v>
      </c>
      <c r="O633">
        <v>15879.98022524852</v>
      </c>
      <c r="P633">
        <v>10.065520970740188</v>
      </c>
      <c r="Q633">
        <v>9.444887901311779</v>
      </c>
      <c r="S633">
        <f t="shared" si="38"/>
        <v>848810.7219746269</v>
      </c>
      <c r="T633">
        <f t="shared" si="39"/>
        <v>928608.8099059294</v>
      </c>
      <c r="V633">
        <f t="shared" si="36"/>
        <v>0</v>
      </c>
      <c r="W633">
        <f t="shared" si="37"/>
        <v>1</v>
      </c>
    </row>
    <row r="634" spans="1:23" ht="12.75">
      <c r="A634">
        <v>629</v>
      </c>
      <c r="B634">
        <v>393.0181543362976</v>
      </c>
      <c r="C634">
        <v>2489.9301930401552</v>
      </c>
      <c r="D634">
        <v>843.6827220330688</v>
      </c>
      <c r="E634">
        <v>1151.205067815618</v>
      </c>
      <c r="F634">
        <v>0.9507896304130554</v>
      </c>
      <c r="G634">
        <v>0.6925976276397705</v>
      </c>
      <c r="H634">
        <v>0.009762450992026283</v>
      </c>
      <c r="I634">
        <v>0.18044698238372803</v>
      </c>
      <c r="J634">
        <v>0.6111107512963934</v>
      </c>
      <c r="L634">
        <v>7328.840800526851</v>
      </c>
      <c r="M634">
        <v>8.893425932402865</v>
      </c>
      <c r="N634">
        <v>8.026298457788238</v>
      </c>
      <c r="O634">
        <v>13787.819640465845</v>
      </c>
      <c r="P634">
        <v>10.003789822988951</v>
      </c>
      <c r="Q634">
        <v>9.261231522598727</v>
      </c>
      <c r="S634">
        <f t="shared" si="38"/>
        <v>795301.0049782969</v>
      </c>
      <c r="T634">
        <f t="shared" si="39"/>
        <v>912335.3326194069</v>
      </c>
      <c r="V634">
        <f t="shared" si="36"/>
        <v>0</v>
      </c>
      <c r="W634">
        <f t="shared" si="37"/>
        <v>1</v>
      </c>
    </row>
    <row r="635" spans="1:23" ht="12.75">
      <c r="A635">
        <v>630</v>
      </c>
      <c r="B635">
        <v>231.45779599371764</v>
      </c>
      <c r="C635">
        <v>3325.4683973405854</v>
      </c>
      <c r="D635">
        <v>882.0238842679128</v>
      </c>
      <c r="E635">
        <v>922.2364275276052</v>
      </c>
      <c r="F635">
        <v>0.9592031240463257</v>
      </c>
      <c r="G635">
        <v>0.8119863271713257</v>
      </c>
      <c r="H635">
        <v>0.01112284123583829</v>
      </c>
      <c r="I635">
        <v>0.12329930067062378</v>
      </c>
      <c r="J635">
        <v>0.5781219387024215</v>
      </c>
      <c r="L635">
        <v>9179.781166897286</v>
      </c>
      <c r="M635">
        <v>9.15363598759358</v>
      </c>
      <c r="N635">
        <v>8.456130518532781</v>
      </c>
      <c r="O635">
        <v>14394.855336960201</v>
      </c>
      <c r="P635">
        <v>10.050953956413695</v>
      </c>
      <c r="Q635">
        <v>9.438137231343594</v>
      </c>
      <c r="S635">
        <f t="shared" si="38"/>
        <v>836433.2706863808</v>
      </c>
      <c r="T635">
        <f t="shared" si="39"/>
        <v>929418.8677973993</v>
      </c>
      <c r="V635">
        <f t="shared" si="36"/>
        <v>0</v>
      </c>
      <c r="W635">
        <f t="shared" si="37"/>
        <v>1</v>
      </c>
    </row>
    <row r="636" spans="1:23" ht="12.75">
      <c r="A636">
        <v>631</v>
      </c>
      <c r="B636">
        <v>595.1427354397665</v>
      </c>
      <c r="C636">
        <v>3522.2336344340256</v>
      </c>
      <c r="D636">
        <v>1056.8307367688517</v>
      </c>
      <c r="E636">
        <v>858.9282645400931</v>
      </c>
      <c r="F636">
        <v>0.9196457862854004</v>
      </c>
      <c r="G636">
        <v>0.509796142578125</v>
      </c>
      <c r="H636">
        <v>0.008822413452876508</v>
      </c>
      <c r="I636">
        <v>0.13770487904548645</v>
      </c>
      <c r="J636">
        <v>0.4175247107431269</v>
      </c>
      <c r="L636">
        <v>11195.550015601311</v>
      </c>
      <c r="M636">
        <v>9.301312893867323</v>
      </c>
      <c r="N636">
        <v>7.792191230832176</v>
      </c>
      <c r="O636">
        <v>19067.717765519406</v>
      </c>
      <c r="P636">
        <v>9.885831610035265</v>
      </c>
      <c r="Q636">
        <v>8.527436727385869</v>
      </c>
      <c r="S636">
        <f t="shared" si="38"/>
        <v>768023.5730676163</v>
      </c>
      <c r="T636">
        <f t="shared" si="39"/>
        <v>833675.9549730675</v>
      </c>
      <c r="V636">
        <f t="shared" si="36"/>
        <v>0</v>
      </c>
      <c r="W636">
        <f t="shared" si="37"/>
        <v>1</v>
      </c>
    </row>
    <row r="637" spans="1:23" ht="12.75">
      <c r="A637">
        <v>632</v>
      </c>
      <c r="B637">
        <v>645.2720344909178</v>
      </c>
      <c r="C637">
        <v>2573.325200668988</v>
      </c>
      <c r="D637">
        <v>1115.9843609718946</v>
      </c>
      <c r="E637">
        <v>1400.7033617741831</v>
      </c>
      <c r="F637">
        <v>0.9356889128684998</v>
      </c>
      <c r="G637">
        <v>0.6790339946746826</v>
      </c>
      <c r="H637">
        <v>0.007675945867033479</v>
      </c>
      <c r="I637">
        <v>0.14676356315612793</v>
      </c>
      <c r="J637">
        <v>0.5287755220523278</v>
      </c>
      <c r="L637">
        <v>9629.619639924293</v>
      </c>
      <c r="M637">
        <v>9.40034830968959</v>
      </c>
      <c r="N637">
        <v>8.367105773861422</v>
      </c>
      <c r="O637">
        <v>18986.94195716818</v>
      </c>
      <c r="P637">
        <v>10.169566658051432</v>
      </c>
      <c r="Q637">
        <v>9.244246072773873</v>
      </c>
      <c r="S637">
        <f t="shared" si="38"/>
        <v>827080.957746218</v>
      </c>
      <c r="T637">
        <f t="shared" si="39"/>
        <v>905437.6653202191</v>
      </c>
      <c r="V637">
        <f t="shared" si="36"/>
        <v>0</v>
      </c>
      <c r="W637">
        <f t="shared" si="37"/>
        <v>1</v>
      </c>
    </row>
    <row r="638" spans="1:23" ht="12.75">
      <c r="A638">
        <v>633</v>
      </c>
      <c r="B638">
        <v>438.9226880514067</v>
      </c>
      <c r="C638">
        <v>2989.7613438245935</v>
      </c>
      <c r="D638">
        <v>862.3475265537572</v>
      </c>
      <c r="E638">
        <v>870.1473672671093</v>
      </c>
      <c r="F638">
        <v>0.9695881605148315</v>
      </c>
      <c r="G638">
        <v>0.7049471139907837</v>
      </c>
      <c r="H638">
        <v>0.0067076289804020185</v>
      </c>
      <c r="I638">
        <v>0.1413436233997345</v>
      </c>
      <c r="J638">
        <v>0.449671694749311</v>
      </c>
      <c r="L638">
        <v>8448.340635275039</v>
      </c>
      <c r="M638">
        <v>9.586914559184933</v>
      </c>
      <c r="N638">
        <v>8.875664437852084</v>
      </c>
      <c r="O638">
        <v>15221.287379591977</v>
      </c>
      <c r="P638">
        <v>10.174088720622072</v>
      </c>
      <c r="Q638">
        <v>9.575116493471022</v>
      </c>
      <c r="S638">
        <f t="shared" si="38"/>
        <v>879118.1031499334</v>
      </c>
      <c r="T638">
        <f t="shared" si="39"/>
        <v>942290.3619675102</v>
      </c>
      <c r="V638">
        <f t="shared" si="36"/>
        <v>0</v>
      </c>
      <c r="W638">
        <f t="shared" si="37"/>
        <v>1</v>
      </c>
    </row>
    <row r="639" spans="1:23" ht="12.75">
      <c r="A639">
        <v>634</v>
      </c>
      <c r="B639">
        <v>323.33549763548706</v>
      </c>
      <c r="C639">
        <v>3625.529652554643</v>
      </c>
      <c r="D639">
        <v>1227.9539504666286</v>
      </c>
      <c r="E639">
        <v>739.020499486691</v>
      </c>
      <c r="F639">
        <v>0.9655715823173523</v>
      </c>
      <c r="G639">
        <v>0.690649151802063</v>
      </c>
      <c r="H639">
        <v>0.007981799324815434</v>
      </c>
      <c r="I639">
        <v>0.1344427466392517</v>
      </c>
      <c r="J639">
        <v>0.5014320652862263</v>
      </c>
      <c r="L639">
        <v>9140.080763442842</v>
      </c>
      <c r="M639">
        <v>9.439827272496503</v>
      </c>
      <c r="N639">
        <v>8.62279258005279</v>
      </c>
      <c r="O639">
        <v>18299.637140426334</v>
      </c>
      <c r="P639">
        <v>10.139528222910652</v>
      </c>
      <c r="Q639">
        <v>9.465342442539503</v>
      </c>
      <c r="S639">
        <f t="shared" si="38"/>
        <v>853139.1772418362</v>
      </c>
      <c r="T639">
        <f t="shared" si="39"/>
        <v>928234.607113524</v>
      </c>
      <c r="V639">
        <f t="shared" si="36"/>
        <v>0</v>
      </c>
      <c r="W639">
        <f t="shared" si="37"/>
        <v>1</v>
      </c>
    </row>
    <row r="640" spans="1:23" ht="12.75">
      <c r="A640">
        <v>635</v>
      </c>
      <c r="B640">
        <v>535.0008164284752</v>
      </c>
      <c r="C640">
        <v>2465.342891542781</v>
      </c>
      <c r="D640">
        <v>956.9726834645521</v>
      </c>
      <c r="E640">
        <v>1125.9043288918147</v>
      </c>
      <c r="F640">
        <v>0.9480069875717163</v>
      </c>
      <c r="G640">
        <v>0.8003766536712646</v>
      </c>
      <c r="H640">
        <v>0.01026686492671075</v>
      </c>
      <c r="I640">
        <v>0.18482446670532227</v>
      </c>
      <c r="J640">
        <v>0.5026657155115953</v>
      </c>
      <c r="L640">
        <v>8294.269347709229</v>
      </c>
      <c r="M640">
        <v>8.800197013231598</v>
      </c>
      <c r="N640">
        <v>8.095072304916242</v>
      </c>
      <c r="O640">
        <v>15802.959385562888</v>
      </c>
      <c r="P640">
        <v>9.676922421969989</v>
      </c>
      <c r="Q640">
        <v>9.00319499489069</v>
      </c>
      <c r="S640">
        <f t="shared" si="38"/>
        <v>801212.961143915</v>
      </c>
      <c r="T640">
        <f t="shared" si="39"/>
        <v>884516.5401035061</v>
      </c>
      <c r="V640">
        <f t="shared" si="36"/>
        <v>0</v>
      </c>
      <c r="W640">
        <f t="shared" si="37"/>
        <v>1</v>
      </c>
    </row>
    <row r="641" spans="1:23" ht="12.75">
      <c r="A641">
        <v>636</v>
      </c>
      <c r="B641">
        <v>544.2127724675804</v>
      </c>
      <c r="C641">
        <v>2916.868042222659</v>
      </c>
      <c r="D641">
        <v>1016.285385971604</v>
      </c>
      <c r="E641">
        <v>1152.2462675720371</v>
      </c>
      <c r="F641">
        <v>0.9208744168281555</v>
      </c>
      <c r="G641">
        <v>0.6526880264282227</v>
      </c>
      <c r="H641">
        <v>0.012910425958082236</v>
      </c>
      <c r="I641">
        <v>0.1845531463623047</v>
      </c>
      <c r="J641">
        <v>0.436547462761381</v>
      </c>
      <c r="L641">
        <v>9411.130210342182</v>
      </c>
      <c r="M641">
        <v>8.4859332658027</v>
      </c>
      <c r="N641">
        <v>7.317279980812776</v>
      </c>
      <c r="O641">
        <v>16663.231600176943</v>
      </c>
      <c r="P641">
        <v>9.254681446405353</v>
      </c>
      <c r="Q641">
        <v>8.142718362086615</v>
      </c>
      <c r="S641">
        <f t="shared" si="38"/>
        <v>722316.8678709354</v>
      </c>
      <c r="T641">
        <f t="shared" si="39"/>
        <v>797608.6046084847</v>
      </c>
      <c r="V641">
        <f t="shared" si="36"/>
        <v>0</v>
      </c>
      <c r="W641">
        <f t="shared" si="37"/>
        <v>1</v>
      </c>
    </row>
    <row r="642" spans="1:23" ht="12.75">
      <c r="A642">
        <v>637</v>
      </c>
      <c r="B642">
        <v>379.2487461401846</v>
      </c>
      <c r="C642">
        <v>2964.941424804455</v>
      </c>
      <c r="D642">
        <v>1071.4893101683506</v>
      </c>
      <c r="E642">
        <v>614.445280499807</v>
      </c>
      <c r="F642">
        <v>0.9633463621139526</v>
      </c>
      <c r="G642">
        <v>0.7021676301956177</v>
      </c>
      <c r="H642">
        <v>0.00880019228786367</v>
      </c>
      <c r="I642">
        <v>0.1692313849925995</v>
      </c>
      <c r="J642">
        <v>0.4832550731340607</v>
      </c>
      <c r="L642">
        <v>7878.300365525147</v>
      </c>
      <c r="M642">
        <v>9.09474922621697</v>
      </c>
      <c r="N642">
        <v>8.331306826631133</v>
      </c>
      <c r="O642">
        <v>16143.933681953518</v>
      </c>
      <c r="P642">
        <v>9.863095959398994</v>
      </c>
      <c r="Q642">
        <v>9.205378140363038</v>
      </c>
      <c r="S642">
        <f t="shared" si="38"/>
        <v>825252.3822975882</v>
      </c>
      <c r="T642">
        <f t="shared" si="39"/>
        <v>904393.8803543503</v>
      </c>
      <c r="V642">
        <f t="shared" si="36"/>
        <v>0</v>
      </c>
      <c r="W642">
        <f t="shared" si="37"/>
        <v>1</v>
      </c>
    </row>
    <row r="643" spans="1:23" ht="12.75">
      <c r="A643">
        <v>638</v>
      </c>
      <c r="B643">
        <v>617.0018703173725</v>
      </c>
      <c r="C643">
        <v>1995.741427584414</v>
      </c>
      <c r="D643">
        <v>1213.5593936699347</v>
      </c>
      <c r="E643">
        <v>796.602196991101</v>
      </c>
      <c r="F643">
        <v>0.9580206573009491</v>
      </c>
      <c r="G643">
        <v>0.6285467147827148</v>
      </c>
      <c r="H643">
        <v>0.010040254331317474</v>
      </c>
      <c r="I643">
        <v>0.1506870985031128</v>
      </c>
      <c r="J643">
        <v>0.4748636347012676</v>
      </c>
      <c r="L643">
        <v>8401.104328602292</v>
      </c>
      <c r="M643">
        <v>9.050200466486412</v>
      </c>
      <c r="N643">
        <v>8.050997132569757</v>
      </c>
      <c r="O643">
        <v>18305.09795125359</v>
      </c>
      <c r="P643">
        <v>9.792478334269017</v>
      </c>
      <c r="Q643">
        <v>8.943165331830453</v>
      </c>
      <c r="S643">
        <f t="shared" si="38"/>
        <v>796698.6089283733</v>
      </c>
      <c r="T643">
        <f t="shared" si="39"/>
        <v>876011.4352317917</v>
      </c>
      <c r="V643">
        <f t="shared" si="36"/>
        <v>0</v>
      </c>
      <c r="W643">
        <f t="shared" si="37"/>
        <v>1</v>
      </c>
    </row>
    <row r="644" spans="1:23" ht="12.75">
      <c r="A644">
        <v>639</v>
      </c>
      <c r="B644">
        <v>505.33785646234526</v>
      </c>
      <c r="C644">
        <v>3745.447761653534</v>
      </c>
      <c r="D644">
        <v>863.3481555727319</v>
      </c>
      <c r="E644">
        <v>721.4399742857825</v>
      </c>
      <c r="F644">
        <v>0.956346184015274</v>
      </c>
      <c r="G644">
        <v>0.8482234477996826</v>
      </c>
      <c r="H644">
        <v>0.010015765902311999</v>
      </c>
      <c r="I644">
        <v>0.170465350151062</v>
      </c>
      <c r="J644">
        <v>0.5570269858912612</v>
      </c>
      <c r="L644">
        <v>10372.958982943008</v>
      </c>
      <c r="M644">
        <v>8.919831174765276</v>
      </c>
      <c r="N644">
        <v>8.3418739945678</v>
      </c>
      <c r="O644">
        <v>16306.011028307259</v>
      </c>
      <c r="P644">
        <v>9.88357415385576</v>
      </c>
      <c r="Q644">
        <v>9.331938369978761</v>
      </c>
      <c r="S644">
        <f t="shared" si="38"/>
        <v>823814.4404738371</v>
      </c>
      <c r="T644">
        <f t="shared" si="39"/>
        <v>916887.8259695689</v>
      </c>
      <c r="V644">
        <f t="shared" si="36"/>
        <v>0</v>
      </c>
      <c r="W644">
        <f t="shared" si="37"/>
        <v>1</v>
      </c>
    </row>
    <row r="645" spans="1:23" ht="12.75">
      <c r="A645">
        <v>640</v>
      </c>
      <c r="B645">
        <v>360.43962144946113</v>
      </c>
      <c r="C645">
        <v>2959.834425411943</v>
      </c>
      <c r="D645">
        <v>895.6183844915145</v>
      </c>
      <c r="E645">
        <v>1110.3213470528399</v>
      </c>
      <c r="F645">
        <v>0.9501165151596069</v>
      </c>
      <c r="G645">
        <v>0.6547565460205078</v>
      </c>
      <c r="H645">
        <v>0.012640832532092153</v>
      </c>
      <c r="I645">
        <v>0.19413256645202637</v>
      </c>
      <c r="J645">
        <v>0.4096690378865717</v>
      </c>
      <c r="L645">
        <v>8054.368362663652</v>
      </c>
      <c r="M645">
        <v>8.456029605791297</v>
      </c>
      <c r="N645">
        <v>7.508904999853997</v>
      </c>
      <c r="O645">
        <v>14193.732095430532</v>
      </c>
      <c r="P645">
        <v>9.176938473134653</v>
      </c>
      <c r="Q645">
        <v>8.308748638317958</v>
      </c>
      <c r="S645">
        <f t="shared" si="38"/>
        <v>742836.1316227361</v>
      </c>
      <c r="T645">
        <f t="shared" si="39"/>
        <v>816681.1317363653</v>
      </c>
      <c r="V645">
        <f t="shared" si="36"/>
        <v>0</v>
      </c>
      <c r="W645">
        <f t="shared" si="37"/>
        <v>1</v>
      </c>
    </row>
    <row r="646" spans="1:23" ht="12.75">
      <c r="A646">
        <v>641</v>
      </c>
      <c r="B646">
        <v>350.5719860891787</v>
      </c>
      <c r="C646">
        <v>3400.397921333597</v>
      </c>
      <c r="D646">
        <v>895.4571382374459</v>
      </c>
      <c r="E646">
        <v>1006.3450353007083</v>
      </c>
      <c r="F646">
        <v>0.9820621609687805</v>
      </c>
      <c r="G646">
        <v>0.7674955129623413</v>
      </c>
      <c r="H646">
        <v>0.008945314144194551</v>
      </c>
      <c r="I646">
        <v>0.1668998897075653</v>
      </c>
      <c r="J646">
        <v>0.43513724692451944</v>
      </c>
      <c r="L646">
        <v>8572.66331335146</v>
      </c>
      <c r="M646">
        <v>9.087910981487736</v>
      </c>
      <c r="N646">
        <v>8.565700624020907</v>
      </c>
      <c r="O646">
        <v>15000.365436911925</v>
      </c>
      <c r="P646">
        <v>9.761963603177959</v>
      </c>
      <c r="Q646">
        <v>9.324766417370656</v>
      </c>
      <c r="S646">
        <f t="shared" si="38"/>
        <v>847997.3990887393</v>
      </c>
      <c r="T646">
        <f t="shared" si="39"/>
        <v>917476.2763001537</v>
      </c>
      <c r="V646">
        <f aca="true" t="shared" si="40" ref="V646:V709">IF(S646=MAX($S646:$T646),1,0)</f>
        <v>0</v>
      </c>
      <c r="W646">
        <f aca="true" t="shared" si="41" ref="W646:W709">IF(T646=MAX($S646:$T646),1,0)</f>
        <v>1</v>
      </c>
    </row>
    <row r="647" spans="1:23" ht="12.75">
      <c r="A647">
        <v>642</v>
      </c>
      <c r="B647">
        <v>442.5120301263072</v>
      </c>
      <c r="C647">
        <v>2963.703216678199</v>
      </c>
      <c r="D647">
        <v>1023.7218907538286</v>
      </c>
      <c r="E647">
        <v>1695.3548355473713</v>
      </c>
      <c r="F647">
        <v>0.903784990310669</v>
      </c>
      <c r="G647">
        <v>0.7156591415405273</v>
      </c>
      <c r="H647">
        <v>0.00770383966100308</v>
      </c>
      <c r="I647">
        <v>0.14716506004333496</v>
      </c>
      <c r="J647">
        <v>0.4401572590953648</v>
      </c>
      <c r="L647">
        <v>8786.339064210799</v>
      </c>
      <c r="M647">
        <v>9.393546558268351</v>
      </c>
      <c r="N647">
        <v>8.175404268469844</v>
      </c>
      <c r="O647">
        <v>16749.617331674188</v>
      </c>
      <c r="P647">
        <v>10.008569948021421</v>
      </c>
      <c r="Q647">
        <v>8.822175376463488</v>
      </c>
      <c r="S647">
        <f aca="true" t="shared" si="42" ref="S647:S710">$T$1*N647-L647</f>
        <v>808754.0877827737</v>
      </c>
      <c r="T647">
        <f aca="true" t="shared" si="43" ref="T647:T710">$T$1*Q647-O647</f>
        <v>865467.9203146745</v>
      </c>
      <c r="V647">
        <f t="shared" si="40"/>
        <v>0</v>
      </c>
      <c r="W647">
        <f t="shared" si="41"/>
        <v>1</v>
      </c>
    </row>
    <row r="648" spans="1:23" ht="12.75">
      <c r="A648">
        <v>643</v>
      </c>
      <c r="B648">
        <v>291.59888965633445</v>
      </c>
      <c r="C648">
        <v>2434.937430359737</v>
      </c>
      <c r="D648">
        <v>876.2989310169257</v>
      </c>
      <c r="E648">
        <v>787.0212273060661</v>
      </c>
      <c r="F648">
        <v>0.9478967785835266</v>
      </c>
      <c r="G648">
        <v>0.6895332336425781</v>
      </c>
      <c r="H648">
        <v>0.010339755454526246</v>
      </c>
      <c r="I648">
        <v>0.17570018768310547</v>
      </c>
      <c r="J648">
        <v>0.5335930149203538</v>
      </c>
      <c r="L648">
        <v>6542.383940579228</v>
      </c>
      <c r="M648">
        <v>8.845143991929207</v>
      </c>
      <c r="N648">
        <v>7.93550842418848</v>
      </c>
      <c r="O648">
        <v>13033.913525998962</v>
      </c>
      <c r="P648">
        <v>9.775527350473572</v>
      </c>
      <c r="Q648">
        <v>8.968892795546873</v>
      </c>
      <c r="S648">
        <f t="shared" si="42"/>
        <v>787008.4584782688</v>
      </c>
      <c r="T648">
        <f t="shared" si="43"/>
        <v>883855.3660286884</v>
      </c>
      <c r="V648">
        <f t="shared" si="40"/>
        <v>0</v>
      </c>
      <c r="W648">
        <f t="shared" si="41"/>
        <v>1</v>
      </c>
    </row>
    <row r="649" spans="1:23" ht="12.75">
      <c r="A649">
        <v>644</v>
      </c>
      <c r="B649">
        <v>933.4093058827439</v>
      </c>
      <c r="C649">
        <v>2409.5092245069645</v>
      </c>
      <c r="D649">
        <v>1047.1849073935869</v>
      </c>
      <c r="E649">
        <v>1387.889065821012</v>
      </c>
      <c r="F649">
        <v>0.9340919852256775</v>
      </c>
      <c r="G649">
        <v>0.6192870140075684</v>
      </c>
      <c r="H649">
        <v>0.011771444231549445</v>
      </c>
      <c r="I649">
        <v>0.1863107681274414</v>
      </c>
      <c r="J649">
        <v>0.3594007363156634</v>
      </c>
      <c r="L649">
        <v>11105.451632528586</v>
      </c>
      <c r="M649">
        <v>8.603437374940222</v>
      </c>
      <c r="N649">
        <v>7.478372826387662</v>
      </c>
      <c r="O649">
        <v>19208.401315214207</v>
      </c>
      <c r="P649">
        <v>9.200445402770784</v>
      </c>
      <c r="Q649">
        <v>8.142546610889573</v>
      </c>
      <c r="S649">
        <f t="shared" si="42"/>
        <v>736731.8310062377</v>
      </c>
      <c r="T649">
        <f t="shared" si="43"/>
        <v>795046.2597737431</v>
      </c>
      <c r="V649">
        <f t="shared" si="40"/>
        <v>0</v>
      </c>
      <c r="W649">
        <f t="shared" si="41"/>
        <v>1</v>
      </c>
    </row>
    <row r="650" spans="1:23" ht="12.75">
      <c r="A650">
        <v>645</v>
      </c>
      <c r="B650">
        <v>635.8694627323848</v>
      </c>
      <c r="C650">
        <v>3422.1251310391144</v>
      </c>
      <c r="D650">
        <v>983.0191260240322</v>
      </c>
      <c r="E650">
        <v>1235.016101213892</v>
      </c>
      <c r="F650">
        <v>0.9082174301147461</v>
      </c>
      <c r="G650">
        <v>0.7610422372817993</v>
      </c>
      <c r="H650">
        <v>0.011877537766715225</v>
      </c>
      <c r="I650">
        <v>0.15377330780029297</v>
      </c>
      <c r="J650">
        <v>0.5712883831772524</v>
      </c>
      <c r="L650">
        <v>11566.341551368212</v>
      </c>
      <c r="M650">
        <v>8.814590477366949</v>
      </c>
      <c r="N650">
        <v>7.710765491867212</v>
      </c>
      <c r="O650">
        <v>18452.580246466037</v>
      </c>
      <c r="P650">
        <v>9.81356233653695</v>
      </c>
      <c r="Q650">
        <v>8.723409278887633</v>
      </c>
      <c r="S650">
        <f t="shared" si="42"/>
        <v>759510.207635353</v>
      </c>
      <c r="T650">
        <f t="shared" si="43"/>
        <v>853888.3476422974</v>
      </c>
      <c r="V650">
        <f t="shared" si="40"/>
        <v>0</v>
      </c>
      <c r="W650">
        <f t="shared" si="41"/>
        <v>1</v>
      </c>
    </row>
    <row r="651" spans="1:23" ht="12.75">
      <c r="A651">
        <v>646</v>
      </c>
      <c r="B651">
        <v>578.7160086364945</v>
      </c>
      <c r="C651">
        <v>2181.620685252803</v>
      </c>
      <c r="D651">
        <v>1050.9430973273147</v>
      </c>
      <c r="E651">
        <v>1020.4028508939004</v>
      </c>
      <c r="F651">
        <v>0.9137345552444458</v>
      </c>
      <c r="G651">
        <v>0.8039579391479492</v>
      </c>
      <c r="H651">
        <v>0.009358745551423447</v>
      </c>
      <c r="I651">
        <v>0.15107214450836182</v>
      </c>
      <c r="J651">
        <v>0.5320185065577757</v>
      </c>
      <c r="L651">
        <v>8475.781139431781</v>
      </c>
      <c r="M651">
        <v>9.134385970027953</v>
      </c>
      <c r="N651">
        <v>8.147128089864548</v>
      </c>
      <c r="O651">
        <v>17093.135483279148</v>
      </c>
      <c r="P651">
        <v>9.97658257999934</v>
      </c>
      <c r="Q651">
        <v>8.986180207892758</v>
      </c>
      <c r="S651">
        <f t="shared" si="42"/>
        <v>806237.0278470231</v>
      </c>
      <c r="T651">
        <f t="shared" si="43"/>
        <v>881524.8853059966</v>
      </c>
      <c r="V651">
        <f t="shared" si="40"/>
        <v>0</v>
      </c>
      <c r="W651">
        <f t="shared" si="41"/>
        <v>1</v>
      </c>
    </row>
    <row r="652" spans="1:23" ht="12.75">
      <c r="A652">
        <v>647</v>
      </c>
      <c r="B652">
        <v>371.19361802194874</v>
      </c>
      <c r="C652">
        <v>4075.313479594457</v>
      </c>
      <c r="D652">
        <v>913.6203716086704</v>
      </c>
      <c r="E652">
        <v>636.8080088563909</v>
      </c>
      <c r="F652">
        <v>0.9504878520965576</v>
      </c>
      <c r="G652">
        <v>0.8595454692840576</v>
      </c>
      <c r="H652">
        <v>0.013564302552224933</v>
      </c>
      <c r="I652">
        <v>0.17924171686172485</v>
      </c>
      <c r="J652">
        <v>0.5545014196277286</v>
      </c>
      <c r="L652">
        <v>10495.787857440335</v>
      </c>
      <c r="M652">
        <v>8.452529016507182</v>
      </c>
      <c r="N652">
        <v>7.858768951692696</v>
      </c>
      <c r="O652">
        <v>15993.06067732364</v>
      </c>
      <c r="P652">
        <v>9.50607438190232</v>
      </c>
      <c r="Q652">
        <v>8.917073895909718</v>
      </c>
      <c r="S652">
        <f t="shared" si="42"/>
        <v>775381.1073118292</v>
      </c>
      <c r="T652">
        <f t="shared" si="43"/>
        <v>875714.3289136483</v>
      </c>
      <c r="V652">
        <f t="shared" si="40"/>
        <v>0</v>
      </c>
      <c r="W652">
        <f t="shared" si="41"/>
        <v>1</v>
      </c>
    </row>
    <row r="653" spans="1:23" ht="12.75">
      <c r="A653">
        <v>648</v>
      </c>
      <c r="B653">
        <v>661.8296237061948</v>
      </c>
      <c r="C653">
        <v>2480.345404762199</v>
      </c>
      <c r="D653">
        <v>883.7358270630295</v>
      </c>
      <c r="E653">
        <v>908.771733978009</v>
      </c>
      <c r="F653">
        <v>0.9442451596260071</v>
      </c>
      <c r="G653">
        <v>0.8865232467651367</v>
      </c>
      <c r="H653">
        <v>0.012339845853697724</v>
      </c>
      <c r="I653">
        <v>0.1665286421775818</v>
      </c>
      <c r="J653">
        <v>0.45359659508255</v>
      </c>
      <c r="L653">
        <v>9560.817930906293</v>
      </c>
      <c r="M653">
        <v>8.670023741445592</v>
      </c>
      <c r="N653">
        <v>8.074611518302135</v>
      </c>
      <c r="O653">
        <v>16158.646249134143</v>
      </c>
      <c r="P653">
        <v>9.437886306195566</v>
      </c>
      <c r="Q653">
        <v>8.82814610058825</v>
      </c>
      <c r="S653">
        <f t="shared" si="42"/>
        <v>797900.3338993072</v>
      </c>
      <c r="T653">
        <f t="shared" si="43"/>
        <v>866655.9638096908</v>
      </c>
      <c r="V653">
        <f t="shared" si="40"/>
        <v>0</v>
      </c>
      <c r="W653">
        <f t="shared" si="41"/>
        <v>1</v>
      </c>
    </row>
    <row r="654" spans="1:23" ht="12.75">
      <c r="A654">
        <v>649</v>
      </c>
      <c r="B654">
        <v>480.02449479182917</v>
      </c>
      <c r="C654">
        <v>2699.057288268222</v>
      </c>
      <c r="D654">
        <v>1009.4335047956893</v>
      </c>
      <c r="E654">
        <v>773.5321336307072</v>
      </c>
      <c r="F654">
        <v>0.9737622737884521</v>
      </c>
      <c r="G654">
        <v>0.6980266571044922</v>
      </c>
      <c r="H654">
        <v>0.011479703284047882</v>
      </c>
      <c r="I654">
        <v>0.16297441720962524</v>
      </c>
      <c r="J654">
        <v>0.6216363860496676</v>
      </c>
      <c r="L654">
        <v>8690.112270405385</v>
      </c>
      <c r="M654">
        <v>8.790903798906095</v>
      </c>
      <c r="N654">
        <v>8.034639019039092</v>
      </c>
      <c r="O654">
        <v>16300.901535403551</v>
      </c>
      <c r="P654">
        <v>9.934617864014502</v>
      </c>
      <c r="Q654">
        <v>9.363530123720627</v>
      </c>
      <c r="S654">
        <f t="shared" si="42"/>
        <v>794773.7896335039</v>
      </c>
      <c r="T654">
        <f t="shared" si="43"/>
        <v>920052.1108366592</v>
      </c>
      <c r="V654">
        <f t="shared" si="40"/>
        <v>0</v>
      </c>
      <c r="W654">
        <f t="shared" si="41"/>
        <v>1</v>
      </c>
    </row>
    <row r="655" spans="1:23" ht="12.75">
      <c r="A655">
        <v>650</v>
      </c>
      <c r="B655">
        <v>470.4365649312681</v>
      </c>
      <c r="C655">
        <v>2563.605646276673</v>
      </c>
      <c r="D655">
        <v>856.4208122700231</v>
      </c>
      <c r="E655">
        <v>1060.1986418672973</v>
      </c>
      <c r="F655">
        <v>0.9703817963600159</v>
      </c>
      <c r="G655">
        <v>0.7591943740844727</v>
      </c>
      <c r="H655">
        <v>0.010722349245058611</v>
      </c>
      <c r="I655">
        <v>0.12227171659469604</v>
      </c>
      <c r="J655">
        <v>0.49628567755761627</v>
      </c>
      <c r="L655">
        <v>9163.793517341974</v>
      </c>
      <c r="M655">
        <v>9.20517004203071</v>
      </c>
      <c r="N655">
        <v>8.473315377136986</v>
      </c>
      <c r="O655">
        <v>15235.102041169193</v>
      </c>
      <c r="P655">
        <v>9.927411714218916</v>
      </c>
      <c r="Q655">
        <v>9.314547207616057</v>
      </c>
      <c r="S655">
        <f t="shared" si="42"/>
        <v>838167.7441963566</v>
      </c>
      <c r="T655">
        <f t="shared" si="43"/>
        <v>916219.6187204365</v>
      </c>
      <c r="V655">
        <f t="shared" si="40"/>
        <v>0</v>
      </c>
      <c r="W655">
        <f t="shared" si="41"/>
        <v>1</v>
      </c>
    </row>
    <row r="656" spans="1:23" ht="12.75">
      <c r="A656">
        <v>651</v>
      </c>
      <c r="B656">
        <v>567.1975740495702</v>
      </c>
      <c r="C656">
        <v>3219.824236455095</v>
      </c>
      <c r="D656">
        <v>973.2271220327843</v>
      </c>
      <c r="E656">
        <v>742.8860191603619</v>
      </c>
      <c r="F656">
        <v>0.9720509648323059</v>
      </c>
      <c r="G656">
        <v>0.7629270553588867</v>
      </c>
      <c r="H656">
        <v>0.006448416918154548</v>
      </c>
      <c r="I656">
        <v>0.12966763973236084</v>
      </c>
      <c r="J656">
        <v>0.44419993222810955</v>
      </c>
      <c r="L656">
        <v>9971.423686877057</v>
      </c>
      <c r="M656">
        <v>9.703789359344452</v>
      </c>
      <c r="N656">
        <v>9.092720560683658</v>
      </c>
      <c r="O656">
        <v>17780.420841257874</v>
      </c>
      <c r="P656">
        <v>10.249121264824545</v>
      </c>
      <c r="Q656">
        <v>9.728024743340734</v>
      </c>
      <c r="S656">
        <f t="shared" si="42"/>
        <v>899300.6323814888</v>
      </c>
      <c r="T656">
        <f t="shared" si="43"/>
        <v>955022.0534928156</v>
      </c>
      <c r="V656">
        <f t="shared" si="40"/>
        <v>0</v>
      </c>
      <c r="W656">
        <f t="shared" si="41"/>
        <v>1</v>
      </c>
    </row>
    <row r="657" spans="1:23" ht="12.75">
      <c r="A657">
        <v>652</v>
      </c>
      <c r="B657">
        <v>438.365389653987</v>
      </c>
      <c r="C657">
        <v>2768.0320048311123</v>
      </c>
      <c r="D657">
        <v>788.7469371585837</v>
      </c>
      <c r="E657">
        <v>1008.3377775399638</v>
      </c>
      <c r="F657">
        <v>0.946084052324295</v>
      </c>
      <c r="G657">
        <v>0.6875202655792236</v>
      </c>
      <c r="H657">
        <v>0.00859929611050906</v>
      </c>
      <c r="I657">
        <v>0.173356831073761</v>
      </c>
      <c r="J657">
        <v>0.44872469003122295</v>
      </c>
      <c r="L657">
        <v>8006.869653027994</v>
      </c>
      <c r="M657">
        <v>9.100304787246378</v>
      </c>
      <c r="N657">
        <v>8.194871185724866</v>
      </c>
      <c r="O657">
        <v>13998.667238221748</v>
      </c>
      <c r="P657">
        <v>9.803148383194465</v>
      </c>
      <c r="Q657">
        <v>8.977853366421018</v>
      </c>
      <c r="S657">
        <f t="shared" si="42"/>
        <v>811480.2489194586</v>
      </c>
      <c r="T657">
        <f t="shared" si="43"/>
        <v>883786.66940388</v>
      </c>
      <c r="V657">
        <f t="shared" si="40"/>
        <v>0</v>
      </c>
      <c r="W657">
        <f t="shared" si="41"/>
        <v>1</v>
      </c>
    </row>
    <row r="658" spans="1:23" ht="12.75">
      <c r="A658">
        <v>653</v>
      </c>
      <c r="B658">
        <v>767.4312826094413</v>
      </c>
      <c r="C658">
        <v>3311.978724150199</v>
      </c>
      <c r="D658">
        <v>1104.641820238705</v>
      </c>
      <c r="E658">
        <v>1568.6082219017521</v>
      </c>
      <c r="F658">
        <v>0.9643976390361786</v>
      </c>
      <c r="G658">
        <v>0.7867386341094971</v>
      </c>
      <c r="H658">
        <v>0.009034400411363198</v>
      </c>
      <c r="I658">
        <v>0.12831330299377441</v>
      </c>
      <c r="J658">
        <v>0.48431636647063586</v>
      </c>
      <c r="L658">
        <v>12538.41290662717</v>
      </c>
      <c r="M658">
        <v>9.347077076381453</v>
      </c>
      <c r="N658">
        <v>8.667163732351712</v>
      </c>
      <c r="O658">
        <v>20981.036510171765</v>
      </c>
      <c r="P658">
        <v>10.029702607752968</v>
      </c>
      <c r="Q658">
        <v>9.433960874514925</v>
      </c>
      <c r="S658">
        <f t="shared" si="42"/>
        <v>854177.960328544</v>
      </c>
      <c r="T658">
        <f t="shared" si="43"/>
        <v>922415.0509413208</v>
      </c>
      <c r="V658">
        <f t="shared" si="40"/>
        <v>0</v>
      </c>
      <c r="W658">
        <f t="shared" si="41"/>
        <v>1</v>
      </c>
    </row>
    <row r="659" spans="1:23" ht="12.75">
      <c r="A659">
        <v>654</v>
      </c>
      <c r="B659">
        <v>578.9719335710504</v>
      </c>
      <c r="C659">
        <v>2412.035354385218</v>
      </c>
      <c r="D659">
        <v>845.7112668905872</v>
      </c>
      <c r="E659">
        <v>1523.9960485736547</v>
      </c>
      <c r="F659">
        <v>0.9091507196426392</v>
      </c>
      <c r="G659">
        <v>0.5880250930786133</v>
      </c>
      <c r="H659">
        <v>0.01126708501721389</v>
      </c>
      <c r="I659">
        <v>0.1317877173423767</v>
      </c>
      <c r="J659">
        <v>0.48015774705107395</v>
      </c>
      <c r="L659">
        <v>9591.520909166442</v>
      </c>
      <c r="M659">
        <v>9.061209840631632</v>
      </c>
      <c r="N659">
        <v>7.551937660016144</v>
      </c>
      <c r="O659">
        <v>15757.34162423845</v>
      </c>
      <c r="P659">
        <v>9.789008335052385</v>
      </c>
      <c r="Q659">
        <v>8.410208784006766</v>
      </c>
      <c r="S659">
        <f t="shared" si="42"/>
        <v>745602.245092448</v>
      </c>
      <c r="T659">
        <f t="shared" si="43"/>
        <v>825263.5367764382</v>
      </c>
      <c r="V659">
        <f t="shared" si="40"/>
        <v>0</v>
      </c>
      <c r="W659">
        <f t="shared" si="41"/>
        <v>1</v>
      </c>
    </row>
    <row r="660" spans="1:23" ht="12.75">
      <c r="A660">
        <v>655</v>
      </c>
      <c r="B660">
        <v>575.7758087514756</v>
      </c>
      <c r="C660">
        <v>3998.943696625968</v>
      </c>
      <c r="D660">
        <v>931.4100765506814</v>
      </c>
      <c r="E660">
        <v>1364.5987060082966</v>
      </c>
      <c r="F660">
        <v>0.9411492347717285</v>
      </c>
      <c r="G660">
        <v>0.699042797088623</v>
      </c>
      <c r="H660">
        <v>0.010436240128752397</v>
      </c>
      <c r="I660">
        <v>0.18630468845367432</v>
      </c>
      <c r="J660">
        <v>0.4072827030014736</v>
      </c>
      <c r="L660">
        <v>11230.745183597353</v>
      </c>
      <c r="M660">
        <v>8.769347678055244</v>
      </c>
      <c r="N660">
        <v>7.846293206528871</v>
      </c>
      <c r="O660">
        <v>17773.58987875706</v>
      </c>
      <c r="P660">
        <v>9.447079109818992</v>
      </c>
      <c r="Q660">
        <v>8.579432315441933</v>
      </c>
      <c r="S660">
        <f t="shared" si="42"/>
        <v>773398.5754692898</v>
      </c>
      <c r="T660">
        <f t="shared" si="43"/>
        <v>840169.6416654362</v>
      </c>
      <c r="V660">
        <f t="shared" si="40"/>
        <v>0</v>
      </c>
      <c r="W660">
        <f t="shared" si="41"/>
        <v>1</v>
      </c>
    </row>
    <row r="661" spans="1:23" ht="12.75">
      <c r="A661">
        <v>656</v>
      </c>
      <c r="B661">
        <v>419.0735164273718</v>
      </c>
      <c r="C661">
        <v>2150.4049232942307</v>
      </c>
      <c r="D661">
        <v>1129.232100888274</v>
      </c>
      <c r="E661">
        <v>974.1425144660759</v>
      </c>
      <c r="F661">
        <v>0.9632866680622101</v>
      </c>
      <c r="G661">
        <v>0.8529841899871826</v>
      </c>
      <c r="H661">
        <v>0.012148560404424897</v>
      </c>
      <c r="I661">
        <v>0.17815923690795898</v>
      </c>
      <c r="J661">
        <v>0.528898493281673</v>
      </c>
      <c r="L661">
        <v>7130.108913129313</v>
      </c>
      <c r="M661">
        <v>8.611555196932207</v>
      </c>
      <c r="N661">
        <v>8.091498920723943</v>
      </c>
      <c r="O661">
        <v>15805.565640957982</v>
      </c>
      <c r="P661">
        <v>9.574305317254865</v>
      </c>
      <c r="Q661">
        <v>9.083208958266171</v>
      </c>
      <c r="S661">
        <f t="shared" si="42"/>
        <v>802019.783159265</v>
      </c>
      <c r="T661">
        <f t="shared" si="43"/>
        <v>892515.3301856591</v>
      </c>
      <c r="V661">
        <f t="shared" si="40"/>
        <v>0</v>
      </c>
      <c r="W661">
        <f t="shared" si="41"/>
        <v>1</v>
      </c>
    </row>
    <row r="662" spans="1:23" ht="12.75">
      <c r="A662">
        <v>657</v>
      </c>
      <c r="B662">
        <v>467.5011582336275</v>
      </c>
      <c r="C662">
        <v>2053.106195139022</v>
      </c>
      <c r="D662">
        <v>976.7938895593393</v>
      </c>
      <c r="E662">
        <v>1182.377528671484</v>
      </c>
      <c r="F662">
        <v>0.9408050775527954</v>
      </c>
      <c r="G662">
        <v>0.7983547449111938</v>
      </c>
      <c r="H662">
        <v>0.010530186093018687</v>
      </c>
      <c r="I662">
        <v>0.12988829612731934</v>
      </c>
      <c r="J662">
        <v>0.45812431732618614</v>
      </c>
      <c r="L662">
        <v>7913.16361106985</v>
      </c>
      <c r="M662">
        <v>9.15761670040412</v>
      </c>
      <c r="N662">
        <v>8.318050529283095</v>
      </c>
      <c r="O662">
        <v>15346.013028292771</v>
      </c>
      <c r="P662">
        <v>9.8269016162283</v>
      </c>
      <c r="Q662">
        <v>9.0297511028144</v>
      </c>
      <c r="S662">
        <f t="shared" si="42"/>
        <v>823891.8893172396</v>
      </c>
      <c r="T662">
        <f t="shared" si="43"/>
        <v>887629.0972531472</v>
      </c>
      <c r="V662">
        <f t="shared" si="40"/>
        <v>0</v>
      </c>
      <c r="W662">
        <f t="shared" si="41"/>
        <v>1</v>
      </c>
    </row>
    <row r="663" spans="1:23" ht="12.75">
      <c r="A663">
        <v>658</v>
      </c>
      <c r="B663">
        <v>456.2589174656281</v>
      </c>
      <c r="C663">
        <v>2901.3646709580844</v>
      </c>
      <c r="D663">
        <v>926.2378444686342</v>
      </c>
      <c r="E663">
        <v>838.3021619726917</v>
      </c>
      <c r="F663">
        <v>0.959894061088562</v>
      </c>
      <c r="G663">
        <v>0.6965291500091553</v>
      </c>
      <c r="H663">
        <v>0.011019659974172927</v>
      </c>
      <c r="I663">
        <v>0.14483356475830078</v>
      </c>
      <c r="J663">
        <v>0.4356372650538151</v>
      </c>
      <c r="L663">
        <v>9246.940383083593</v>
      </c>
      <c r="M663">
        <v>8.978980714966585</v>
      </c>
      <c r="N663">
        <v>8.090379529487299</v>
      </c>
      <c r="O663">
        <v>15798.136727141742</v>
      </c>
      <c r="P663">
        <v>9.648493770647674</v>
      </c>
      <c r="Q663">
        <v>8.866692904896183</v>
      </c>
      <c r="S663">
        <f t="shared" si="42"/>
        <v>799791.0125656463</v>
      </c>
      <c r="T663">
        <f t="shared" si="43"/>
        <v>870871.1537624765</v>
      </c>
      <c r="V663">
        <f t="shared" si="40"/>
        <v>0</v>
      </c>
      <c r="W663">
        <f t="shared" si="41"/>
        <v>1</v>
      </c>
    </row>
    <row r="664" spans="1:23" ht="12.75">
      <c r="A664">
        <v>659</v>
      </c>
      <c r="B664">
        <v>540.1408932787099</v>
      </c>
      <c r="C664">
        <v>2154.9459900060137</v>
      </c>
      <c r="D664">
        <v>959.8728930657599</v>
      </c>
      <c r="E664">
        <v>1055.5582189443353</v>
      </c>
      <c r="F664">
        <v>0.9145102500915527</v>
      </c>
      <c r="G664">
        <v>0.7370953559875488</v>
      </c>
      <c r="H664">
        <v>0.010251018000358155</v>
      </c>
      <c r="I664">
        <v>0.1553044319152832</v>
      </c>
      <c r="J664">
        <v>0.553741256134572</v>
      </c>
      <c r="L664">
        <v>8173.108637871163</v>
      </c>
      <c r="M664">
        <v>8.991091302111315</v>
      </c>
      <c r="N664">
        <v>7.891635574471496</v>
      </c>
      <c r="O664">
        <v>15853.176318504355</v>
      </c>
      <c r="P664">
        <v>9.915349610733605</v>
      </c>
      <c r="Q664">
        <v>8.855359251596807</v>
      </c>
      <c r="S664">
        <f t="shared" si="42"/>
        <v>780990.4488092784</v>
      </c>
      <c r="T664">
        <f t="shared" si="43"/>
        <v>869682.7488411764</v>
      </c>
      <c r="V664">
        <f t="shared" si="40"/>
        <v>0</v>
      </c>
      <c r="W664">
        <f t="shared" si="41"/>
        <v>1</v>
      </c>
    </row>
    <row r="665" spans="1:23" ht="12.75">
      <c r="A665">
        <v>660</v>
      </c>
      <c r="B665">
        <v>566.0226131740219</v>
      </c>
      <c r="C665">
        <v>2580.4130207270155</v>
      </c>
      <c r="D665">
        <v>999.9980374051288</v>
      </c>
      <c r="E665">
        <v>724.1126567531978</v>
      </c>
      <c r="F665">
        <v>0.9765203893184662</v>
      </c>
      <c r="G665">
        <v>0.5711288452148438</v>
      </c>
      <c r="H665">
        <v>0.008179091522488758</v>
      </c>
      <c r="I665">
        <v>0.1516432762145996</v>
      </c>
      <c r="J665">
        <v>0.46056447792875616</v>
      </c>
      <c r="L665">
        <v>8859.42914010003</v>
      </c>
      <c r="M665">
        <v>9.294047673088738</v>
      </c>
      <c r="N665">
        <v>8.38901784060088</v>
      </c>
      <c r="O665">
        <v>16940.906801451565</v>
      </c>
      <c r="P665">
        <v>9.966958430785219</v>
      </c>
      <c r="Q665">
        <v>9.252452490808398</v>
      </c>
      <c r="S665">
        <f t="shared" si="42"/>
        <v>830042.354919988</v>
      </c>
      <c r="T665">
        <f t="shared" si="43"/>
        <v>908304.3422793882</v>
      </c>
      <c r="V665">
        <f t="shared" si="40"/>
        <v>0</v>
      </c>
      <c r="W665">
        <f t="shared" si="41"/>
        <v>1</v>
      </c>
    </row>
    <row r="666" spans="1:23" ht="12.75">
      <c r="A666">
        <v>661</v>
      </c>
      <c r="B666">
        <v>519.641425997422</v>
      </c>
      <c r="C666">
        <v>3724.5359808941366</v>
      </c>
      <c r="D666">
        <v>1125.2061657020076</v>
      </c>
      <c r="E666">
        <v>1376.3835278015122</v>
      </c>
      <c r="F666">
        <v>0.9787437915802002</v>
      </c>
      <c r="G666">
        <v>0.8874902725219727</v>
      </c>
      <c r="H666">
        <v>0.01284839637271911</v>
      </c>
      <c r="I666">
        <v>0.182905375957489</v>
      </c>
      <c r="J666">
        <v>0.5096668911973219</v>
      </c>
      <c r="L666">
        <v>10851.23775958971</v>
      </c>
      <c r="M666">
        <v>8.503315549966889</v>
      </c>
      <c r="N666">
        <v>8.152751075658031</v>
      </c>
      <c r="O666">
        <v>18595.051013037286</v>
      </c>
      <c r="P666">
        <v>9.439964580144839</v>
      </c>
      <c r="Q666">
        <v>9.119233619982303</v>
      </c>
      <c r="S666">
        <f t="shared" si="42"/>
        <v>804423.8698062134</v>
      </c>
      <c r="T666">
        <f t="shared" si="43"/>
        <v>893328.310985193</v>
      </c>
      <c r="V666">
        <f t="shared" si="40"/>
        <v>0</v>
      </c>
      <c r="W666">
        <f t="shared" si="41"/>
        <v>1</v>
      </c>
    </row>
    <row r="667" spans="1:23" ht="12.75">
      <c r="A667">
        <v>662</v>
      </c>
      <c r="B667">
        <v>454.906223676546</v>
      </c>
      <c r="C667">
        <v>2870.4823379263453</v>
      </c>
      <c r="D667">
        <v>891.7511701822082</v>
      </c>
      <c r="E667">
        <v>936.1202557754652</v>
      </c>
      <c r="F667">
        <v>0.8998153209686279</v>
      </c>
      <c r="G667">
        <v>0.7831048965454102</v>
      </c>
      <c r="H667">
        <v>0.007869908244090945</v>
      </c>
      <c r="I667">
        <v>0.15540772676467896</v>
      </c>
      <c r="J667">
        <v>0.6046646777849279</v>
      </c>
      <c r="L667">
        <v>8431.726110051224</v>
      </c>
      <c r="M667">
        <v>9.31649345290988</v>
      </c>
      <c r="N667">
        <v>8.192016363126411</v>
      </c>
      <c r="O667">
        <v>15361.144053270862</v>
      </c>
      <c r="P667">
        <v>10.265174536359218</v>
      </c>
      <c r="Q667">
        <v>9.129268172687047</v>
      </c>
      <c r="S667">
        <f t="shared" si="42"/>
        <v>810769.9102025898</v>
      </c>
      <c r="T667">
        <f t="shared" si="43"/>
        <v>897565.6732154338</v>
      </c>
      <c r="V667">
        <f t="shared" si="40"/>
        <v>0</v>
      </c>
      <c r="W667">
        <f t="shared" si="41"/>
        <v>1</v>
      </c>
    </row>
    <row r="668" spans="1:23" ht="12.75">
      <c r="A668">
        <v>663</v>
      </c>
      <c r="B668">
        <v>679.0949664142479</v>
      </c>
      <c r="C668">
        <v>2489.8704227208927</v>
      </c>
      <c r="D668">
        <v>899.9946852765447</v>
      </c>
      <c r="E668">
        <v>960.0229642122263</v>
      </c>
      <c r="F668">
        <v>0.9273914098739624</v>
      </c>
      <c r="G668">
        <v>0.7672806978225708</v>
      </c>
      <c r="H668">
        <v>0.010089940136860584</v>
      </c>
      <c r="I668">
        <v>0.20390009880065918</v>
      </c>
      <c r="J668">
        <v>0.45956749768686467</v>
      </c>
      <c r="L668">
        <v>9054.206598270752</v>
      </c>
      <c r="M668">
        <v>8.720953172803855</v>
      </c>
      <c r="N668">
        <v>7.83783081916964</v>
      </c>
      <c r="O668">
        <v>16297.690394700516</v>
      </c>
      <c r="P668">
        <v>9.529410072215638</v>
      </c>
      <c r="Q668">
        <v>8.656637511344671</v>
      </c>
      <c r="S668">
        <f t="shared" si="42"/>
        <v>774728.8753186932</v>
      </c>
      <c r="T668">
        <f t="shared" si="43"/>
        <v>849366.0607397667</v>
      </c>
      <c r="V668">
        <f t="shared" si="40"/>
        <v>0</v>
      </c>
      <c r="W668">
        <f t="shared" si="41"/>
        <v>1</v>
      </c>
    </row>
    <row r="669" spans="1:23" ht="12.75">
      <c r="A669">
        <v>664</v>
      </c>
      <c r="B669">
        <v>688.1627391949</v>
      </c>
      <c r="C669">
        <v>3869.8933559659645</v>
      </c>
      <c r="D669">
        <v>1087.816454649983</v>
      </c>
      <c r="E669">
        <v>723.9014706274245</v>
      </c>
      <c r="F669">
        <v>0.9688063859939575</v>
      </c>
      <c r="G669">
        <v>0.6976433992385864</v>
      </c>
      <c r="H669">
        <v>0.017242952148425143</v>
      </c>
      <c r="I669">
        <v>0.20162248611450195</v>
      </c>
      <c r="J669">
        <v>0.35849494046566244</v>
      </c>
      <c r="L669">
        <v>11980.32035599222</v>
      </c>
      <c r="M669">
        <v>7.9616625040202385</v>
      </c>
      <c r="N669">
        <v>7.1835300501750154</v>
      </c>
      <c r="O669">
        <v>18949.274800874842</v>
      </c>
      <c r="P669">
        <v>8.602956842567067</v>
      </c>
      <c r="Q669">
        <v>7.890229105786349</v>
      </c>
      <c r="S669">
        <f t="shared" si="42"/>
        <v>706372.6846615094</v>
      </c>
      <c r="T669">
        <f t="shared" si="43"/>
        <v>770073.6357777601</v>
      </c>
      <c r="V669">
        <f t="shared" si="40"/>
        <v>0</v>
      </c>
      <c r="W669">
        <f t="shared" si="41"/>
        <v>1</v>
      </c>
    </row>
    <row r="670" spans="1:23" ht="12.75">
      <c r="A670">
        <v>665</v>
      </c>
      <c r="B670">
        <v>410.61903775981136</v>
      </c>
      <c r="C670">
        <v>3153.185772686161</v>
      </c>
      <c r="D670">
        <v>931.9464210451495</v>
      </c>
      <c r="E670">
        <v>1292.8049659129529</v>
      </c>
      <c r="F670">
        <v>0.9707894921302795</v>
      </c>
      <c r="G670">
        <v>0.8184058666229248</v>
      </c>
      <c r="H670">
        <v>0.013020493605265802</v>
      </c>
      <c r="I670">
        <v>0.1116105318069458</v>
      </c>
      <c r="J670">
        <v>0.4457632410170015</v>
      </c>
      <c r="L670">
        <v>10898.04829110094</v>
      </c>
      <c r="M670">
        <v>9.09508936836767</v>
      </c>
      <c r="N670">
        <v>8.451293329734582</v>
      </c>
      <c r="O670">
        <v>16702.06923025999</v>
      </c>
      <c r="P670">
        <v>9.721985828540406</v>
      </c>
      <c r="Q670">
        <v>9.15351329689279</v>
      </c>
      <c r="S670">
        <f t="shared" si="42"/>
        <v>834231.2846823573</v>
      </c>
      <c r="T670">
        <f t="shared" si="43"/>
        <v>898649.260459019</v>
      </c>
      <c r="V670">
        <f t="shared" si="40"/>
        <v>0</v>
      </c>
      <c r="W670">
        <f t="shared" si="41"/>
        <v>1</v>
      </c>
    </row>
    <row r="671" spans="1:23" ht="12.75">
      <c r="A671">
        <v>666</v>
      </c>
      <c r="B671">
        <v>873.526271685882</v>
      </c>
      <c r="C671">
        <v>3098.2365899341476</v>
      </c>
      <c r="D671">
        <v>953.9880175889455</v>
      </c>
      <c r="E671">
        <v>1064.8732293056219</v>
      </c>
      <c r="F671">
        <v>0.9584858119487762</v>
      </c>
      <c r="G671">
        <v>0.6464748382568359</v>
      </c>
      <c r="H671">
        <v>0.008439474612619865</v>
      </c>
      <c r="I671">
        <v>0.15361815690994263</v>
      </c>
      <c r="J671">
        <v>0.4420891321571365</v>
      </c>
      <c r="L671">
        <v>12154.817489520317</v>
      </c>
      <c r="M671">
        <v>9.243544896577955</v>
      </c>
      <c r="N671">
        <v>8.326744042831454</v>
      </c>
      <c r="O671">
        <v>19840.788505857745</v>
      </c>
      <c r="P671">
        <v>9.894083151180157</v>
      </c>
      <c r="Q671">
        <v>9.100649541578683</v>
      </c>
      <c r="S671">
        <f t="shared" si="42"/>
        <v>820519.586793625</v>
      </c>
      <c r="T671">
        <f t="shared" si="43"/>
        <v>890224.1656520106</v>
      </c>
      <c r="V671">
        <f t="shared" si="40"/>
        <v>0</v>
      </c>
      <c r="W671">
        <f t="shared" si="41"/>
        <v>1</v>
      </c>
    </row>
    <row r="672" spans="1:23" ht="12.75">
      <c r="A672">
        <v>667</v>
      </c>
      <c r="B672">
        <v>480.7455332583331</v>
      </c>
      <c r="C672">
        <v>2158.3440907096656</v>
      </c>
      <c r="D672">
        <v>1089.9122268124133</v>
      </c>
      <c r="E672">
        <v>1170.44938181327</v>
      </c>
      <c r="F672">
        <v>0.9739328026771545</v>
      </c>
      <c r="G672">
        <v>0.8212193250656128</v>
      </c>
      <c r="H672">
        <v>0.010859236310716034</v>
      </c>
      <c r="I672">
        <v>0.15562421083450317</v>
      </c>
      <c r="J672">
        <v>0.617657605513677</v>
      </c>
      <c r="L672">
        <v>7841.795164454906</v>
      </c>
      <c r="M672">
        <v>8.915557691985294</v>
      </c>
      <c r="N672">
        <v>8.391178986859739</v>
      </c>
      <c r="O672">
        <v>16583.972508721425</v>
      </c>
      <c r="P672">
        <v>10.00840755104685</v>
      </c>
      <c r="Q672">
        <v>9.576086026362411</v>
      </c>
      <c r="S672">
        <f t="shared" si="42"/>
        <v>831276.1035215189</v>
      </c>
      <c r="T672">
        <f t="shared" si="43"/>
        <v>941024.6301275197</v>
      </c>
      <c r="V672">
        <f t="shared" si="40"/>
        <v>0</v>
      </c>
      <c r="W672">
        <f t="shared" si="41"/>
        <v>1</v>
      </c>
    </row>
    <row r="673" spans="1:23" ht="12.75">
      <c r="A673">
        <v>668</v>
      </c>
      <c r="B673">
        <v>728.8867050222468</v>
      </c>
      <c r="C673">
        <v>3170.79820343372</v>
      </c>
      <c r="D673">
        <v>942.0989613744705</v>
      </c>
      <c r="E673">
        <v>1326.7402340400781</v>
      </c>
      <c r="F673">
        <v>0.9323011636734009</v>
      </c>
      <c r="G673">
        <v>0.8010894060134888</v>
      </c>
      <c r="H673">
        <v>0.011615752395338571</v>
      </c>
      <c r="I673">
        <v>0.16410601139068604</v>
      </c>
      <c r="J673">
        <v>0.4817022777074708</v>
      </c>
      <c r="L673">
        <v>11465.044355469396</v>
      </c>
      <c r="M673">
        <v>8.767411280962714</v>
      </c>
      <c r="N673">
        <v>7.923515390445276</v>
      </c>
      <c r="O673">
        <v>18362.79535985367</v>
      </c>
      <c r="P673">
        <v>9.58154440827652</v>
      </c>
      <c r="Q673">
        <v>8.753190277999293</v>
      </c>
      <c r="S673">
        <f t="shared" si="42"/>
        <v>780886.4946890582</v>
      </c>
      <c r="T673">
        <f t="shared" si="43"/>
        <v>856956.2324400756</v>
      </c>
      <c r="V673">
        <f t="shared" si="40"/>
        <v>0</v>
      </c>
      <c r="W673">
        <f t="shared" si="41"/>
        <v>1</v>
      </c>
    </row>
    <row r="674" spans="1:23" ht="12.75">
      <c r="A674">
        <v>669</v>
      </c>
      <c r="B674">
        <v>779.8535802307263</v>
      </c>
      <c r="C674">
        <v>2012.2468443914236</v>
      </c>
      <c r="D674">
        <v>1029.8394808747544</v>
      </c>
      <c r="E674">
        <v>1086.8169029078745</v>
      </c>
      <c r="F674">
        <v>0.9483001828193665</v>
      </c>
      <c r="G674">
        <v>0.9007606506347656</v>
      </c>
      <c r="H674">
        <v>0.013721400961515686</v>
      </c>
      <c r="I674">
        <v>0.1656838059425354</v>
      </c>
      <c r="J674">
        <v>0.5652575267591955</v>
      </c>
      <c r="L674">
        <v>9527.784499555237</v>
      </c>
      <c r="M674">
        <v>8.534155684470024</v>
      </c>
      <c r="N674">
        <v>7.996264616499768</v>
      </c>
      <c r="O674">
        <v>17862.841378722816</v>
      </c>
      <c r="P674">
        <v>9.584259437377991</v>
      </c>
      <c r="Q674">
        <v>9.024361136337912</v>
      </c>
      <c r="S674">
        <f t="shared" si="42"/>
        <v>790098.6771504215</v>
      </c>
      <c r="T674">
        <f t="shared" si="43"/>
        <v>884573.2722550684</v>
      </c>
      <c r="V674">
        <f t="shared" si="40"/>
        <v>0</v>
      </c>
      <c r="W674">
        <f t="shared" si="41"/>
        <v>1</v>
      </c>
    </row>
    <row r="675" spans="1:23" ht="12.75">
      <c r="A675">
        <v>670</v>
      </c>
      <c r="B675">
        <v>766.7572263590409</v>
      </c>
      <c r="C675">
        <v>3738.947230722383</v>
      </c>
      <c r="D675">
        <v>966.945143313088</v>
      </c>
      <c r="E675">
        <v>1122.9045202733346</v>
      </c>
      <c r="F675">
        <v>0.9941587448120117</v>
      </c>
      <c r="G675">
        <v>0.6761232614517212</v>
      </c>
      <c r="H675">
        <v>0.00839216091492107</v>
      </c>
      <c r="I675">
        <v>0.16424325108528137</v>
      </c>
      <c r="J675">
        <v>0.5975764185740755</v>
      </c>
      <c r="L675">
        <v>12211.522924073515</v>
      </c>
      <c r="M675">
        <v>9.184344137096181</v>
      </c>
      <c r="N675">
        <v>8.609873010583094</v>
      </c>
      <c r="O675">
        <v>19695.622555510636</v>
      </c>
      <c r="P675">
        <v>10.165903536756524</v>
      </c>
      <c r="Q675">
        <v>9.805727207265422</v>
      </c>
      <c r="S675">
        <f t="shared" si="42"/>
        <v>848775.7781342359</v>
      </c>
      <c r="T675">
        <f t="shared" si="43"/>
        <v>960877.0981710316</v>
      </c>
      <c r="V675">
        <f t="shared" si="40"/>
        <v>0</v>
      </c>
      <c r="W675">
        <f t="shared" si="41"/>
        <v>1</v>
      </c>
    </row>
    <row r="676" spans="1:23" ht="12.75">
      <c r="A676">
        <v>671</v>
      </c>
      <c r="B676">
        <v>598.7820937601255</v>
      </c>
      <c r="C676">
        <v>2627.137478753554</v>
      </c>
      <c r="D676">
        <v>965.3833975296291</v>
      </c>
      <c r="E676">
        <v>1167.310281603348</v>
      </c>
      <c r="F676">
        <v>0.9765011668205261</v>
      </c>
      <c r="G676">
        <v>0.6964273452758789</v>
      </c>
      <c r="H676">
        <v>0.007317615585363498</v>
      </c>
      <c r="I676">
        <v>0.11097526550292969</v>
      </c>
      <c r="J676">
        <v>0.5362856581850338</v>
      </c>
      <c r="L676">
        <v>9886.7384173507</v>
      </c>
      <c r="M676">
        <v>9.713353311417274</v>
      </c>
      <c r="N676">
        <v>8.95678286488131</v>
      </c>
      <c r="O676">
        <v>17624.652813781668</v>
      </c>
      <c r="P676">
        <v>10.378797070153754</v>
      </c>
      <c r="Q676">
        <v>9.80833559023324</v>
      </c>
      <c r="S676">
        <f t="shared" si="42"/>
        <v>885791.5480707804</v>
      </c>
      <c r="T676">
        <f t="shared" si="43"/>
        <v>963208.9062095423</v>
      </c>
      <c r="V676">
        <f t="shared" si="40"/>
        <v>0</v>
      </c>
      <c r="W676">
        <f t="shared" si="41"/>
        <v>1</v>
      </c>
    </row>
    <row r="677" spans="1:23" ht="12.75">
      <c r="A677">
        <v>672</v>
      </c>
      <c r="B677">
        <v>602.4650494997429</v>
      </c>
      <c r="C677">
        <v>3702.6960720391717</v>
      </c>
      <c r="D677">
        <v>1042.2576054643691</v>
      </c>
      <c r="E677">
        <v>1571.9712934665604</v>
      </c>
      <c r="F677">
        <v>0.9318186044692993</v>
      </c>
      <c r="G677">
        <v>0.5971460342407227</v>
      </c>
      <c r="H677">
        <v>0.007142841730588136</v>
      </c>
      <c r="I677">
        <v>0.1465018093585968</v>
      </c>
      <c r="J677">
        <v>0.561285917137046</v>
      </c>
      <c r="L677">
        <v>11073.09264417394</v>
      </c>
      <c r="M677">
        <v>9.484693395373057</v>
      </c>
      <c r="N677">
        <v>8.299517824251074</v>
      </c>
      <c r="O677">
        <v>19113.35771838046</v>
      </c>
      <c r="P677">
        <v>10.290108326461205</v>
      </c>
      <c r="Q677">
        <v>9.26836304643154</v>
      </c>
      <c r="S677">
        <f t="shared" si="42"/>
        <v>818878.6897809335</v>
      </c>
      <c r="T677">
        <f t="shared" si="43"/>
        <v>907722.9469247735</v>
      </c>
      <c r="V677">
        <f t="shared" si="40"/>
        <v>0</v>
      </c>
      <c r="W677">
        <f t="shared" si="41"/>
        <v>1</v>
      </c>
    </row>
    <row r="678" spans="1:23" ht="12.75">
      <c r="A678">
        <v>673</v>
      </c>
      <c r="B678">
        <v>443.0230096975512</v>
      </c>
      <c r="C678">
        <v>3158.2231589909516</v>
      </c>
      <c r="D678">
        <v>1090.6747376123003</v>
      </c>
      <c r="E678">
        <v>876.934907225985</v>
      </c>
      <c r="F678">
        <v>0.9624004364013672</v>
      </c>
      <c r="G678">
        <v>0.8632369041442871</v>
      </c>
      <c r="H678">
        <v>0.012413599112161161</v>
      </c>
      <c r="I678">
        <v>0.1265314817428589</v>
      </c>
      <c r="J678">
        <v>0.4305789529219935</v>
      </c>
      <c r="L678">
        <v>10424.157329522683</v>
      </c>
      <c r="M678">
        <v>8.994987229316576</v>
      </c>
      <c r="N678">
        <v>8.430843758120814</v>
      </c>
      <c r="O678">
        <v>17775.11204709309</v>
      </c>
      <c r="P678">
        <v>9.629197484647706</v>
      </c>
      <c r="Q678">
        <v>9.095337025045456</v>
      </c>
      <c r="S678">
        <f t="shared" si="42"/>
        <v>832660.2184825587</v>
      </c>
      <c r="T678">
        <f t="shared" si="43"/>
        <v>891758.5904574525</v>
      </c>
      <c r="V678">
        <f t="shared" si="40"/>
        <v>0</v>
      </c>
      <c r="W678">
        <f t="shared" si="41"/>
        <v>1</v>
      </c>
    </row>
    <row r="679" spans="1:23" ht="12.75">
      <c r="A679">
        <v>674</v>
      </c>
      <c r="B679">
        <v>525.118742558697</v>
      </c>
      <c r="C679">
        <v>3258.7392526502863</v>
      </c>
      <c r="D679">
        <v>1099.725001732802</v>
      </c>
      <c r="E679">
        <v>1650.1985988142037</v>
      </c>
      <c r="F679">
        <v>0.9464069604873657</v>
      </c>
      <c r="G679">
        <v>0.7566773891448975</v>
      </c>
      <c r="H679">
        <v>0.007756488508243233</v>
      </c>
      <c r="I679">
        <v>0.20220661163330078</v>
      </c>
      <c r="J679">
        <v>0.5214661016902347</v>
      </c>
      <c r="L679">
        <v>9008.452005453257</v>
      </c>
      <c r="M679">
        <v>9.089543117017623</v>
      </c>
      <c r="N679">
        <v>8.340426268984919</v>
      </c>
      <c r="O679">
        <v>17933.698887224717</v>
      </c>
      <c r="P679">
        <v>9.960343015432937</v>
      </c>
      <c r="Q679">
        <v>9.257818008059559</v>
      </c>
      <c r="S679">
        <f t="shared" si="42"/>
        <v>825034.1748930386</v>
      </c>
      <c r="T679">
        <f t="shared" si="43"/>
        <v>907848.1019187311</v>
      </c>
      <c r="V679">
        <f t="shared" si="40"/>
        <v>0</v>
      </c>
      <c r="W679">
        <f t="shared" si="41"/>
        <v>1</v>
      </c>
    </row>
    <row r="680" spans="1:23" ht="12.75">
      <c r="A680">
        <v>675</v>
      </c>
      <c r="B680">
        <v>371.32038056867543</v>
      </c>
      <c r="C680">
        <v>2356.0310459411976</v>
      </c>
      <c r="D680">
        <v>1058.8984829772544</v>
      </c>
      <c r="E680">
        <v>842.9776262016567</v>
      </c>
      <c r="F680">
        <v>0.8709688186645508</v>
      </c>
      <c r="G680">
        <v>0.7982958555221558</v>
      </c>
      <c r="H680">
        <v>0.012338208901201268</v>
      </c>
      <c r="I680">
        <v>0.09826135635375977</v>
      </c>
      <c r="J680">
        <v>0.48254328049464545</v>
      </c>
      <c r="L680">
        <v>8787.83068837866</v>
      </c>
      <c r="M680">
        <v>9.308331378329735</v>
      </c>
      <c r="N680">
        <v>7.919868658378973</v>
      </c>
      <c r="O680">
        <v>16094.514695616712</v>
      </c>
      <c r="P680">
        <v>9.948349094702225</v>
      </c>
      <c r="Q680">
        <v>8.530242020794041</v>
      </c>
      <c r="S680">
        <f t="shared" si="42"/>
        <v>783199.0351495186</v>
      </c>
      <c r="T680">
        <f t="shared" si="43"/>
        <v>836929.6873837875</v>
      </c>
      <c r="V680">
        <f t="shared" si="40"/>
        <v>0</v>
      </c>
      <c r="W680">
        <f t="shared" si="41"/>
        <v>1</v>
      </c>
    </row>
    <row r="681" spans="1:23" ht="12.75">
      <c r="A681">
        <v>676</v>
      </c>
      <c r="B681">
        <v>614.8870274417686</v>
      </c>
      <c r="C681">
        <v>2773.0666290589415</v>
      </c>
      <c r="D681">
        <v>899.1621969464229</v>
      </c>
      <c r="E681">
        <v>672.8658882225116</v>
      </c>
      <c r="F681">
        <v>0.924728274345398</v>
      </c>
      <c r="G681">
        <v>0.6886501312255859</v>
      </c>
      <c r="H681">
        <v>0.010198526907162222</v>
      </c>
      <c r="I681">
        <v>0.153558611869812</v>
      </c>
      <c r="J681">
        <v>0.532259793002779</v>
      </c>
      <c r="L681">
        <v>9774.995921982147</v>
      </c>
      <c r="M681">
        <v>9.00998259799072</v>
      </c>
      <c r="N681">
        <v>7.889707586858696</v>
      </c>
      <c r="O681">
        <v>16645.81695162014</v>
      </c>
      <c r="P681">
        <v>9.881254687104327</v>
      </c>
      <c r="Q681">
        <v>8.845465265378543</v>
      </c>
      <c r="S681">
        <f t="shared" si="42"/>
        <v>779195.7627638875</v>
      </c>
      <c r="T681">
        <f t="shared" si="43"/>
        <v>867900.7095862342</v>
      </c>
      <c r="V681">
        <f t="shared" si="40"/>
        <v>0</v>
      </c>
      <c r="W681">
        <f t="shared" si="41"/>
        <v>1</v>
      </c>
    </row>
    <row r="682" spans="1:23" ht="12.75">
      <c r="A682">
        <v>677</v>
      </c>
      <c r="B682">
        <v>256.58522293170495</v>
      </c>
      <c r="C682">
        <v>3376.7415083380247</v>
      </c>
      <c r="D682">
        <v>1105.2716547038308</v>
      </c>
      <c r="E682">
        <v>868.8448061999409</v>
      </c>
      <c r="F682">
        <v>0.9581641852855682</v>
      </c>
      <c r="G682">
        <v>0.8414130210876465</v>
      </c>
      <c r="H682">
        <v>0.007951001172331669</v>
      </c>
      <c r="I682">
        <v>0.16248005628585815</v>
      </c>
      <c r="J682">
        <v>0.46127852347232245</v>
      </c>
      <c r="L682">
        <v>7605.974655519443</v>
      </c>
      <c r="M682">
        <v>9.26155221159889</v>
      </c>
      <c r="N682">
        <v>8.686874968354926</v>
      </c>
      <c r="O682">
        <v>15960.706289824473</v>
      </c>
      <c r="P682">
        <v>9.950401881310182</v>
      </c>
      <c r="Q682">
        <v>9.403633470978678</v>
      </c>
      <c r="S682">
        <f t="shared" si="42"/>
        <v>861081.5221799732</v>
      </c>
      <c r="T682">
        <f t="shared" si="43"/>
        <v>924402.6408080433</v>
      </c>
      <c r="V682">
        <f t="shared" si="40"/>
        <v>0</v>
      </c>
      <c r="W682">
        <f t="shared" si="41"/>
        <v>1</v>
      </c>
    </row>
    <row r="683" spans="1:23" ht="12.75">
      <c r="A683">
        <v>678</v>
      </c>
      <c r="B683">
        <v>560.1874478825277</v>
      </c>
      <c r="C683">
        <v>4366.584619563682</v>
      </c>
      <c r="D683">
        <v>969.6018238083786</v>
      </c>
      <c r="E683">
        <v>597.7857676609283</v>
      </c>
      <c r="F683">
        <v>0.8829002380371094</v>
      </c>
      <c r="G683">
        <v>0.8205723762512207</v>
      </c>
      <c r="H683">
        <v>0.009263207632230793</v>
      </c>
      <c r="I683">
        <v>0.13334381580352783</v>
      </c>
      <c r="J683">
        <v>0.46478847298303744</v>
      </c>
      <c r="L683">
        <v>12726.927953940474</v>
      </c>
      <c r="M683">
        <v>9.278190220230295</v>
      </c>
      <c r="N683">
        <v>8.070955037533269</v>
      </c>
      <c r="O683">
        <v>19206.162295263024</v>
      </c>
      <c r="P683">
        <v>9.944278089742877</v>
      </c>
      <c r="Q683">
        <v>8.694461230042693</v>
      </c>
      <c r="S683">
        <f t="shared" si="42"/>
        <v>794368.5757993864</v>
      </c>
      <c r="T683">
        <f t="shared" si="43"/>
        <v>850239.9607090063</v>
      </c>
      <c r="V683">
        <f t="shared" si="40"/>
        <v>0</v>
      </c>
      <c r="W683">
        <f t="shared" si="41"/>
        <v>1</v>
      </c>
    </row>
    <row r="684" spans="1:23" ht="12.75">
      <c r="A684">
        <v>679</v>
      </c>
      <c r="B684">
        <v>314.40422877416995</v>
      </c>
      <c r="C684">
        <v>2931.2567421464883</v>
      </c>
      <c r="D684">
        <v>866.1381305842087</v>
      </c>
      <c r="E684">
        <v>818.3300055679779</v>
      </c>
      <c r="F684">
        <v>0.9482421576976776</v>
      </c>
      <c r="G684">
        <v>0.5779609680175781</v>
      </c>
      <c r="H684">
        <v>0.010202368267331906</v>
      </c>
      <c r="I684">
        <v>0.11477828025817871</v>
      </c>
      <c r="J684">
        <v>0.5191644499651288</v>
      </c>
      <c r="L684">
        <v>8883.877433605105</v>
      </c>
      <c r="M684">
        <v>9.331532889935394</v>
      </c>
      <c r="N684">
        <v>8.035806969653326</v>
      </c>
      <c r="O684">
        <v>14586.535588917986</v>
      </c>
      <c r="P684">
        <v>10.062053514440429</v>
      </c>
      <c r="Q684">
        <v>8.997706133635432</v>
      </c>
      <c r="S684">
        <f t="shared" si="42"/>
        <v>794696.8195317275</v>
      </c>
      <c r="T684">
        <f t="shared" si="43"/>
        <v>885184.0777746253</v>
      </c>
      <c r="V684">
        <f t="shared" si="40"/>
        <v>0</v>
      </c>
      <c r="W684">
        <f t="shared" si="41"/>
        <v>1</v>
      </c>
    </row>
    <row r="685" spans="1:23" ht="12.75">
      <c r="A685">
        <v>680</v>
      </c>
      <c r="B685">
        <v>581.059096759938</v>
      </c>
      <c r="C685">
        <v>2659.077310784086</v>
      </c>
      <c r="D685">
        <v>897.7637615208721</v>
      </c>
      <c r="E685">
        <v>1144.5323073026457</v>
      </c>
      <c r="F685">
        <v>0.8670320510864258</v>
      </c>
      <c r="G685">
        <v>0.7380329370498657</v>
      </c>
      <c r="H685">
        <v>0.00840635883404161</v>
      </c>
      <c r="I685">
        <v>0.1498194932937622</v>
      </c>
      <c r="J685">
        <v>0.49982498254888813</v>
      </c>
      <c r="L685">
        <v>9279.77509463629</v>
      </c>
      <c r="M685">
        <v>9.273170785790423</v>
      </c>
      <c r="N685">
        <v>7.8169738622835885</v>
      </c>
      <c r="O685">
        <v>16382.321441478769</v>
      </c>
      <c r="P685">
        <v>10.020889116611976</v>
      </c>
      <c r="Q685">
        <v>8.539251395675514</v>
      </c>
      <c r="S685">
        <f t="shared" si="42"/>
        <v>772417.6111337226</v>
      </c>
      <c r="T685">
        <f t="shared" si="43"/>
        <v>837542.8181260726</v>
      </c>
      <c r="V685">
        <f t="shared" si="40"/>
        <v>0</v>
      </c>
      <c r="W685">
        <f t="shared" si="41"/>
        <v>1</v>
      </c>
    </row>
    <row r="686" spans="1:23" ht="12.75">
      <c r="A686">
        <v>681</v>
      </c>
      <c r="B686">
        <v>621.9190575283367</v>
      </c>
      <c r="C686">
        <v>3222.854114976818</v>
      </c>
      <c r="D686">
        <v>1083.2995854883661</v>
      </c>
      <c r="E686">
        <v>1689.2237328632204</v>
      </c>
      <c r="F686">
        <v>0.9419817328453064</v>
      </c>
      <c r="G686">
        <v>0.7132818698883057</v>
      </c>
      <c r="H686">
        <v>0.007834402467816854</v>
      </c>
      <c r="I686">
        <v>0.1540546417236328</v>
      </c>
      <c r="J686">
        <v>0.5325105402419553</v>
      </c>
      <c r="L686">
        <v>10500.530337762264</v>
      </c>
      <c r="M686">
        <v>9.330244398089707</v>
      </c>
      <c r="N686">
        <v>8.413407721196316</v>
      </c>
      <c r="O686">
        <v>19119.415468542964</v>
      </c>
      <c r="P686">
        <v>10.130315392691115</v>
      </c>
      <c r="Q686">
        <v>9.305234899968234</v>
      </c>
      <c r="S686">
        <f t="shared" si="42"/>
        <v>830840.2417818693</v>
      </c>
      <c r="T686">
        <f t="shared" si="43"/>
        <v>911404.0745282804</v>
      </c>
      <c r="V686">
        <f t="shared" si="40"/>
        <v>0</v>
      </c>
      <c r="W686">
        <f t="shared" si="41"/>
        <v>1</v>
      </c>
    </row>
    <row r="687" spans="1:23" ht="12.75">
      <c r="A687">
        <v>682</v>
      </c>
      <c r="B687">
        <v>635.5670657424814</v>
      </c>
      <c r="C687">
        <v>3028.9838621804965</v>
      </c>
      <c r="D687">
        <v>918.9336493579597</v>
      </c>
      <c r="E687">
        <v>1203.0196870183372</v>
      </c>
      <c r="F687">
        <v>0.9620597064495087</v>
      </c>
      <c r="G687">
        <v>0.8794708251953125</v>
      </c>
      <c r="H687">
        <v>0.0117425696070872</v>
      </c>
      <c r="I687">
        <v>0.17787998914718628</v>
      </c>
      <c r="J687">
        <v>0.5279142750085194</v>
      </c>
      <c r="L687">
        <v>10259.007124654581</v>
      </c>
      <c r="M687">
        <v>8.659792282362677</v>
      </c>
      <c r="N687">
        <v>8.180620040735468</v>
      </c>
      <c r="O687">
        <v>17041.10115053417</v>
      </c>
      <c r="P687">
        <v>9.612134835295556</v>
      </c>
      <c r="Q687">
        <v>9.144777182131328</v>
      </c>
      <c r="S687">
        <f t="shared" si="42"/>
        <v>807802.9969488921</v>
      </c>
      <c r="T687">
        <f t="shared" si="43"/>
        <v>897436.6170625987</v>
      </c>
      <c r="V687">
        <f t="shared" si="40"/>
        <v>0</v>
      </c>
      <c r="W687">
        <f t="shared" si="41"/>
        <v>1</v>
      </c>
    </row>
    <row r="688" spans="1:23" ht="12.75">
      <c r="A688">
        <v>683</v>
      </c>
      <c r="B688">
        <v>660.3969373913449</v>
      </c>
      <c r="C688">
        <v>4445.701134027853</v>
      </c>
      <c r="D688">
        <v>979.5046054982136</v>
      </c>
      <c r="E688">
        <v>1209.8196479439903</v>
      </c>
      <c r="F688">
        <v>0.9223883152008057</v>
      </c>
      <c r="G688">
        <v>0.6592385768890381</v>
      </c>
      <c r="H688">
        <v>0.008459594223014255</v>
      </c>
      <c r="I688">
        <v>0.11995464563369751</v>
      </c>
      <c r="J688">
        <v>0.5540339407365067</v>
      </c>
      <c r="L688">
        <v>13963.049435376954</v>
      </c>
      <c r="M688">
        <v>9.488425850122615</v>
      </c>
      <c r="N688">
        <v>8.236689309090766</v>
      </c>
      <c r="O688">
        <v>20382.498370607605</v>
      </c>
      <c r="P688">
        <v>10.25366212044497</v>
      </c>
      <c r="Q688">
        <v>9.139724715729194</v>
      </c>
      <c r="S688">
        <f t="shared" si="42"/>
        <v>809705.8814736996</v>
      </c>
      <c r="T688">
        <f t="shared" si="43"/>
        <v>893589.9732023118</v>
      </c>
      <c r="V688">
        <f t="shared" si="40"/>
        <v>0</v>
      </c>
      <c r="W688">
        <f t="shared" si="41"/>
        <v>1</v>
      </c>
    </row>
    <row r="689" spans="1:23" ht="12.75">
      <c r="A689">
        <v>684</v>
      </c>
      <c r="B689">
        <v>646.7530808483893</v>
      </c>
      <c r="C689">
        <v>3390.722567652346</v>
      </c>
      <c r="D689">
        <v>931.199777384008</v>
      </c>
      <c r="E689">
        <v>910.8708783453587</v>
      </c>
      <c r="F689">
        <v>0.9332786798477173</v>
      </c>
      <c r="G689">
        <v>0.8284350633621216</v>
      </c>
      <c r="H689">
        <v>0.0102434961929022</v>
      </c>
      <c r="I689">
        <v>0.16205084323883057</v>
      </c>
      <c r="J689">
        <v>0.4741366972481691</v>
      </c>
      <c r="L689">
        <v>11040.564457233946</v>
      </c>
      <c r="M689">
        <v>8.945419095121055</v>
      </c>
      <c r="N689">
        <v>8.158028481997075</v>
      </c>
      <c r="O689">
        <v>17862.773711942868</v>
      </c>
      <c r="P689">
        <v>9.714846040276365</v>
      </c>
      <c r="Q689">
        <v>8.931179480447831</v>
      </c>
      <c r="S689">
        <f t="shared" si="42"/>
        <v>804762.2837424735</v>
      </c>
      <c r="T689">
        <f t="shared" si="43"/>
        <v>875255.1743328403</v>
      </c>
      <c r="V689">
        <f t="shared" si="40"/>
        <v>0</v>
      </c>
      <c r="W689">
        <f t="shared" si="41"/>
        <v>1</v>
      </c>
    </row>
    <row r="690" spans="1:23" ht="12.75">
      <c r="A690">
        <v>685</v>
      </c>
      <c r="B690">
        <v>554.6063631537661</v>
      </c>
      <c r="C690">
        <v>3709.447061594069</v>
      </c>
      <c r="D690">
        <v>958.6404251197785</v>
      </c>
      <c r="E690">
        <v>967.6010059054702</v>
      </c>
      <c r="F690">
        <v>0.9000239372253418</v>
      </c>
      <c r="G690">
        <v>0.7373051643371582</v>
      </c>
      <c r="H690">
        <v>0.012105605531534646</v>
      </c>
      <c r="I690">
        <v>0.15162038803100586</v>
      </c>
      <c r="J690">
        <v>0.5346425895133592</v>
      </c>
      <c r="L690">
        <v>11607.422939059406</v>
      </c>
      <c r="M690">
        <v>8.806969394400534</v>
      </c>
      <c r="N690">
        <v>7.595135189007243</v>
      </c>
      <c r="O690">
        <v>17936.927135696806</v>
      </c>
      <c r="P690">
        <v>9.717891136584495</v>
      </c>
      <c r="Q690">
        <v>8.521911491202872</v>
      </c>
      <c r="S690">
        <f t="shared" si="42"/>
        <v>747906.0959616648</v>
      </c>
      <c r="T690">
        <f t="shared" si="43"/>
        <v>834254.2219845904</v>
      </c>
      <c r="V690">
        <f t="shared" si="40"/>
        <v>0</v>
      </c>
      <c r="W690">
        <f t="shared" si="41"/>
        <v>1</v>
      </c>
    </row>
    <row r="691" spans="1:23" ht="12.75">
      <c r="A691">
        <v>686</v>
      </c>
      <c r="B691">
        <v>336.40046944223366</v>
      </c>
      <c r="C691">
        <v>3391.756933008357</v>
      </c>
      <c r="D691">
        <v>1070.2189561673154</v>
      </c>
      <c r="E691">
        <v>958.920101787498</v>
      </c>
      <c r="F691">
        <v>0.9757041931152344</v>
      </c>
      <c r="G691">
        <v>0.7732722759246826</v>
      </c>
      <c r="H691">
        <v>0.011279503974663667</v>
      </c>
      <c r="I691">
        <v>0.1309850811958313</v>
      </c>
      <c r="J691">
        <v>0.4336099652386144</v>
      </c>
      <c r="L691">
        <v>9872.10280702373</v>
      </c>
      <c r="M691">
        <v>9.06702307412162</v>
      </c>
      <c r="N691">
        <v>8.412592889703987</v>
      </c>
      <c r="O691">
        <v>17044.985064811302</v>
      </c>
      <c r="P691">
        <v>9.704838354052873</v>
      </c>
      <c r="Q691">
        <v>9.143550715512031</v>
      </c>
      <c r="S691">
        <f t="shared" si="42"/>
        <v>831387.186163375</v>
      </c>
      <c r="T691">
        <f t="shared" si="43"/>
        <v>897310.0864863918</v>
      </c>
      <c r="V691">
        <f t="shared" si="40"/>
        <v>0</v>
      </c>
      <c r="W691">
        <f t="shared" si="41"/>
        <v>1</v>
      </c>
    </row>
    <row r="692" spans="1:23" ht="12.75">
      <c r="A692">
        <v>687</v>
      </c>
      <c r="B692">
        <v>430.8096781835702</v>
      </c>
      <c r="C692">
        <v>4046.0392573343797</v>
      </c>
      <c r="D692">
        <v>1036.9452453288486</v>
      </c>
      <c r="E692">
        <v>1412.8088420205922</v>
      </c>
      <c r="F692">
        <v>0.945440948009491</v>
      </c>
      <c r="G692">
        <v>0.748244047164917</v>
      </c>
      <c r="H692">
        <v>0.00908137346332061</v>
      </c>
      <c r="I692">
        <v>0.18541914224624634</v>
      </c>
      <c r="J692">
        <v>0.6064796579810708</v>
      </c>
      <c r="L692">
        <v>9985.965239774363</v>
      </c>
      <c r="M692">
        <v>8.96203287073871</v>
      </c>
      <c r="N692">
        <v>8.161548930644054</v>
      </c>
      <c r="O692">
        <v>17344.445000851712</v>
      </c>
      <c r="P692">
        <v>10.046567551835075</v>
      </c>
      <c r="Q692">
        <v>9.318020571140641</v>
      </c>
      <c r="S692">
        <f t="shared" si="42"/>
        <v>806168.9278246311</v>
      </c>
      <c r="T692">
        <f t="shared" si="43"/>
        <v>914457.6121132124</v>
      </c>
      <c r="V692">
        <f t="shared" si="40"/>
        <v>0</v>
      </c>
      <c r="W692">
        <f t="shared" si="41"/>
        <v>1</v>
      </c>
    </row>
    <row r="693" spans="1:23" ht="12.75">
      <c r="A693">
        <v>688</v>
      </c>
      <c r="B693">
        <v>700.2052613488177</v>
      </c>
      <c r="C693">
        <v>2427.963087813786</v>
      </c>
      <c r="D693">
        <v>1022.0985962048835</v>
      </c>
      <c r="E693">
        <v>1294.0087742854748</v>
      </c>
      <c r="F693">
        <v>0.979913592338562</v>
      </c>
      <c r="G693">
        <v>0.7455329895019531</v>
      </c>
      <c r="H693">
        <v>0.011615989500589103</v>
      </c>
      <c r="I693">
        <v>0.1479095220565796</v>
      </c>
      <c r="J693">
        <v>0.40592771371511893</v>
      </c>
      <c r="L693">
        <v>10118.62774694241</v>
      </c>
      <c r="M693">
        <v>8.888740805382186</v>
      </c>
      <c r="N693">
        <v>8.23455162386787</v>
      </c>
      <c r="O693">
        <v>17796.926428036637</v>
      </c>
      <c r="P693">
        <v>9.515195449228061</v>
      </c>
      <c r="Q693">
        <v>8.95596337835609</v>
      </c>
      <c r="S693">
        <f t="shared" si="42"/>
        <v>813336.5346398447</v>
      </c>
      <c r="T693">
        <f t="shared" si="43"/>
        <v>877799.4114075723</v>
      </c>
      <c r="V693">
        <f t="shared" si="40"/>
        <v>0</v>
      </c>
      <c r="W693">
        <f t="shared" si="41"/>
        <v>1</v>
      </c>
    </row>
    <row r="694" spans="1:23" ht="12.75">
      <c r="A694">
        <v>689</v>
      </c>
      <c r="B694">
        <v>534.2280750945943</v>
      </c>
      <c r="C694">
        <v>4118.383146401755</v>
      </c>
      <c r="D694">
        <v>1009.7129209344453</v>
      </c>
      <c r="E694">
        <v>975.7051244992135</v>
      </c>
      <c r="F694">
        <v>0.9105720520019531</v>
      </c>
      <c r="G694">
        <v>0.865863561630249</v>
      </c>
      <c r="H694">
        <v>0.011889670324120992</v>
      </c>
      <c r="I694">
        <v>0.13109976053237915</v>
      </c>
      <c r="J694">
        <v>0.4717475599194505</v>
      </c>
      <c r="L694">
        <v>12953.888873938402</v>
      </c>
      <c r="M694">
        <v>9.00329180702552</v>
      </c>
      <c r="N694">
        <v>8.10005791827643</v>
      </c>
      <c r="O694">
        <v>19311.101840484687</v>
      </c>
      <c r="P694">
        <v>9.721773262139067</v>
      </c>
      <c r="Q694">
        <v>8.78121391175959</v>
      </c>
      <c r="S694">
        <f t="shared" si="42"/>
        <v>797051.9029537047</v>
      </c>
      <c r="T694">
        <f t="shared" si="43"/>
        <v>858810.2893354744</v>
      </c>
      <c r="V694">
        <f t="shared" si="40"/>
        <v>0</v>
      </c>
      <c r="W694">
        <f t="shared" si="41"/>
        <v>1</v>
      </c>
    </row>
    <row r="695" spans="1:23" ht="12.75">
      <c r="A695">
        <v>690</v>
      </c>
      <c r="B695">
        <v>985.9371866436636</v>
      </c>
      <c r="C695">
        <v>2780.8084408995683</v>
      </c>
      <c r="D695">
        <v>968.3769955527632</v>
      </c>
      <c r="E695">
        <v>1093.4601892796236</v>
      </c>
      <c r="F695">
        <v>0.9715538024902344</v>
      </c>
      <c r="G695">
        <v>0.6950349807739258</v>
      </c>
      <c r="H695">
        <v>0.011704827883660165</v>
      </c>
      <c r="I695">
        <v>0.1297847032546997</v>
      </c>
      <c r="J695">
        <v>0.5511220546099157</v>
      </c>
      <c r="L695">
        <v>13150.31275243325</v>
      </c>
      <c r="M695">
        <v>9.033956961320287</v>
      </c>
      <c r="N695">
        <v>8.171136596276565</v>
      </c>
      <c r="O695">
        <v>20758.4814255866</v>
      </c>
      <c r="P695">
        <v>9.908501738259082</v>
      </c>
      <c r="Q695">
        <v>9.22855609679042</v>
      </c>
      <c r="S695">
        <f t="shared" si="42"/>
        <v>803963.3468752232</v>
      </c>
      <c r="T695">
        <f t="shared" si="43"/>
        <v>902097.1282534554</v>
      </c>
      <c r="V695">
        <f t="shared" si="40"/>
        <v>0</v>
      </c>
      <c r="W695">
        <f t="shared" si="41"/>
        <v>1</v>
      </c>
    </row>
    <row r="696" spans="1:23" ht="12.75">
      <c r="A696">
        <v>691</v>
      </c>
      <c r="B696">
        <v>482.48433633035245</v>
      </c>
      <c r="C696">
        <v>2950.335820555845</v>
      </c>
      <c r="D696">
        <v>981.467696520823</v>
      </c>
      <c r="E696">
        <v>751.1445300693813</v>
      </c>
      <c r="F696">
        <v>0.9606936872005463</v>
      </c>
      <c r="G696">
        <v>0.7660976648330688</v>
      </c>
      <c r="H696">
        <v>0.011267587794642894</v>
      </c>
      <c r="I696">
        <v>0.13372674584388733</v>
      </c>
      <c r="J696">
        <v>0.4637068790150417</v>
      </c>
      <c r="L696">
        <v>9807.092245821348</v>
      </c>
      <c r="M696">
        <v>9.044138718965304</v>
      </c>
      <c r="N696">
        <v>8.276206312402172</v>
      </c>
      <c r="O696">
        <v>16710.603547026276</v>
      </c>
      <c r="P696">
        <v>9.74517816931141</v>
      </c>
      <c r="Q696">
        <v>9.062403113690538</v>
      </c>
      <c r="S696">
        <f t="shared" si="42"/>
        <v>817813.5389943958</v>
      </c>
      <c r="T696">
        <f t="shared" si="43"/>
        <v>889529.7078220275</v>
      </c>
      <c r="V696">
        <f t="shared" si="40"/>
        <v>0</v>
      </c>
      <c r="W696">
        <f t="shared" si="41"/>
        <v>1</v>
      </c>
    </row>
    <row r="697" spans="1:23" ht="12.75">
      <c r="A697">
        <v>692</v>
      </c>
      <c r="B697">
        <v>604.8399602997667</v>
      </c>
      <c r="C697">
        <v>2888.1543677386617</v>
      </c>
      <c r="D697">
        <v>906.0956627166761</v>
      </c>
      <c r="E697">
        <v>1141.6207188170679</v>
      </c>
      <c r="F697">
        <v>0.9804531335830688</v>
      </c>
      <c r="G697">
        <v>0.7495385408401489</v>
      </c>
      <c r="H697">
        <v>0.009199636621280293</v>
      </c>
      <c r="I697">
        <v>0.1534329056739807</v>
      </c>
      <c r="J697">
        <v>0.47666778539813376</v>
      </c>
      <c r="L697">
        <v>9914.068486664939</v>
      </c>
      <c r="M697">
        <v>9.139276291932346</v>
      </c>
      <c r="N697">
        <v>8.548647877994245</v>
      </c>
      <c r="O697">
        <v>16848.980345622313</v>
      </c>
      <c r="P697">
        <v>9.872522550294981</v>
      </c>
      <c r="Q697">
        <v>9.392128390448853</v>
      </c>
      <c r="S697">
        <f t="shared" si="42"/>
        <v>844950.7193127596</v>
      </c>
      <c r="T697">
        <f t="shared" si="43"/>
        <v>922363.8586992631</v>
      </c>
      <c r="V697">
        <f t="shared" si="40"/>
        <v>0</v>
      </c>
      <c r="W697">
        <f t="shared" si="41"/>
        <v>1</v>
      </c>
    </row>
    <row r="698" spans="1:23" ht="12.75">
      <c r="A698">
        <v>693</v>
      </c>
      <c r="B698">
        <v>512.6978778589234</v>
      </c>
      <c r="C698">
        <v>3105.6479396133564</v>
      </c>
      <c r="D698">
        <v>1077.5493956521887</v>
      </c>
      <c r="E698">
        <v>906.9771396092233</v>
      </c>
      <c r="F698">
        <v>0.9445733428001404</v>
      </c>
      <c r="G698">
        <v>0.6836323738098145</v>
      </c>
      <c r="H698">
        <v>0.010476045249348373</v>
      </c>
      <c r="I698">
        <v>0.14606520533561707</v>
      </c>
      <c r="J698">
        <v>0.6343800506992636</v>
      </c>
      <c r="L698">
        <v>9949.845376299822</v>
      </c>
      <c r="M698">
        <v>9.031964110102788</v>
      </c>
      <c r="N698">
        <v>8.022077969523917</v>
      </c>
      <c r="O698">
        <v>17912.861875935785</v>
      </c>
      <c r="P698">
        <v>10.122149069724733</v>
      </c>
      <c r="Q698">
        <v>9.273526757091792</v>
      </c>
      <c r="S698">
        <f t="shared" si="42"/>
        <v>792257.9515760918</v>
      </c>
      <c r="T698">
        <f t="shared" si="43"/>
        <v>909439.8138332434</v>
      </c>
      <c r="V698">
        <f t="shared" si="40"/>
        <v>0</v>
      </c>
      <c r="W698">
        <f t="shared" si="41"/>
        <v>1</v>
      </c>
    </row>
    <row r="699" spans="1:23" ht="12.75">
      <c r="A699">
        <v>694</v>
      </c>
      <c r="B699">
        <v>319.9167623859046</v>
      </c>
      <c r="C699">
        <v>3368.593527087296</v>
      </c>
      <c r="D699">
        <v>935.098142447948</v>
      </c>
      <c r="E699">
        <v>1570.8853416847533</v>
      </c>
      <c r="F699">
        <v>0.9303327202796936</v>
      </c>
      <c r="G699">
        <v>0.7004289627075195</v>
      </c>
      <c r="H699">
        <v>0.011277588517804974</v>
      </c>
      <c r="I699">
        <v>0.14381617307662964</v>
      </c>
      <c r="J699">
        <v>0.4980021804210412</v>
      </c>
      <c r="L699">
        <v>9531.997580571631</v>
      </c>
      <c r="M699">
        <v>8.958450164582402</v>
      </c>
      <c r="N699">
        <v>7.866328080395201</v>
      </c>
      <c r="O699">
        <v>15575.250249462093</v>
      </c>
      <c r="P699">
        <v>9.754244138698528</v>
      </c>
      <c r="Q699">
        <v>8.74710471188114</v>
      </c>
      <c r="S699">
        <f t="shared" si="42"/>
        <v>777100.8104589484</v>
      </c>
      <c r="T699">
        <f t="shared" si="43"/>
        <v>859135.2209386518</v>
      </c>
      <c r="V699">
        <f t="shared" si="40"/>
        <v>0</v>
      </c>
      <c r="W699">
        <f t="shared" si="41"/>
        <v>1</v>
      </c>
    </row>
    <row r="700" spans="1:23" ht="12.75">
      <c r="A700">
        <v>695</v>
      </c>
      <c r="B700">
        <v>675.6128750391683</v>
      </c>
      <c r="C700">
        <v>2272.128404269076</v>
      </c>
      <c r="D700">
        <v>793.4124523972328</v>
      </c>
      <c r="E700">
        <v>1684.5245246967002</v>
      </c>
      <c r="F700">
        <v>0.966471403837204</v>
      </c>
      <c r="G700">
        <v>0.7378580570220947</v>
      </c>
      <c r="H700">
        <v>0.006318347537826408</v>
      </c>
      <c r="I700">
        <v>0.14091068506240845</v>
      </c>
      <c r="J700">
        <v>0.5254273284946843</v>
      </c>
      <c r="L700">
        <v>9339.591962893608</v>
      </c>
      <c r="M700">
        <v>9.654499728216287</v>
      </c>
      <c r="N700">
        <v>8.979642406629113</v>
      </c>
      <c r="O700">
        <v>16181.271123279454</v>
      </c>
      <c r="P700">
        <v>10.344681046334525</v>
      </c>
      <c r="Q700">
        <v>9.781485046894435</v>
      </c>
      <c r="S700">
        <f t="shared" si="42"/>
        <v>888624.6487000177</v>
      </c>
      <c r="T700">
        <f t="shared" si="43"/>
        <v>961967.233566164</v>
      </c>
      <c r="V700">
        <f t="shared" si="40"/>
        <v>0</v>
      </c>
      <c r="W700">
        <f t="shared" si="41"/>
        <v>1</v>
      </c>
    </row>
    <row r="701" spans="1:23" ht="12.75">
      <c r="A701">
        <v>696</v>
      </c>
      <c r="B701">
        <v>360.80366036436226</v>
      </c>
      <c r="C701">
        <v>2732.5928281041206</v>
      </c>
      <c r="D701">
        <v>825.1034011972149</v>
      </c>
      <c r="E701">
        <v>754.5272624632264</v>
      </c>
      <c r="F701">
        <v>0.9772433638572693</v>
      </c>
      <c r="G701">
        <v>0.7739113569259644</v>
      </c>
      <c r="H701">
        <v>0.011401760101060178</v>
      </c>
      <c r="I701">
        <v>0.1177598237991333</v>
      </c>
      <c r="J701">
        <v>0.5607911461606474</v>
      </c>
      <c r="L701">
        <v>8921.32759893545</v>
      </c>
      <c r="M701">
        <v>9.178993049174519</v>
      </c>
      <c r="N701">
        <v>8.506575112132651</v>
      </c>
      <c r="O701">
        <v>14290.68520235315</v>
      </c>
      <c r="P701">
        <v>10.025240904744988</v>
      </c>
      <c r="Q701">
        <v>9.498520452030021</v>
      </c>
      <c r="S701">
        <f t="shared" si="42"/>
        <v>841736.1836143297</v>
      </c>
      <c r="T701">
        <f t="shared" si="43"/>
        <v>935561.360000649</v>
      </c>
      <c r="V701">
        <f t="shared" si="40"/>
        <v>0</v>
      </c>
      <c r="W701">
        <f t="shared" si="41"/>
        <v>1</v>
      </c>
    </row>
    <row r="702" spans="1:23" ht="12.75">
      <c r="A702">
        <v>697</v>
      </c>
      <c r="B702">
        <v>626.8595134990949</v>
      </c>
      <c r="C702">
        <v>2876.6338830232344</v>
      </c>
      <c r="D702">
        <v>896.7015387601168</v>
      </c>
      <c r="E702">
        <v>976.8750215398288</v>
      </c>
      <c r="F702">
        <v>0.9443302154541016</v>
      </c>
      <c r="G702">
        <v>0.7957056760787964</v>
      </c>
      <c r="H702">
        <v>0.01102479458031165</v>
      </c>
      <c r="I702">
        <v>0.10967302322387695</v>
      </c>
      <c r="J702">
        <v>0.43672765642100053</v>
      </c>
      <c r="L702">
        <v>11313.90692267789</v>
      </c>
      <c r="M702">
        <v>9.298515266548222</v>
      </c>
      <c r="N702">
        <v>8.43498734901615</v>
      </c>
      <c r="O702">
        <v>17583.17118838834</v>
      </c>
      <c r="P702">
        <v>9.88246087609494</v>
      </c>
      <c r="Q702">
        <v>9.075137509356598</v>
      </c>
      <c r="S702">
        <f t="shared" si="42"/>
        <v>832184.8279789372</v>
      </c>
      <c r="T702">
        <f t="shared" si="43"/>
        <v>889930.5797472714</v>
      </c>
      <c r="V702">
        <f t="shared" si="40"/>
        <v>0</v>
      </c>
      <c r="W702">
        <f t="shared" si="41"/>
        <v>1</v>
      </c>
    </row>
    <row r="703" spans="1:23" ht="12.75">
      <c r="A703">
        <v>698</v>
      </c>
      <c r="B703">
        <v>706.3722316606052</v>
      </c>
      <c r="C703">
        <v>3819.19363014626</v>
      </c>
      <c r="D703">
        <v>1042.202326670371</v>
      </c>
      <c r="E703">
        <v>1164.070602620152</v>
      </c>
      <c r="F703">
        <v>0.9770924150943756</v>
      </c>
      <c r="G703">
        <v>0.7426177263259888</v>
      </c>
      <c r="H703">
        <v>0.010844488266502814</v>
      </c>
      <c r="I703">
        <v>0.12343895435333252</v>
      </c>
      <c r="J703">
        <v>0.4302777406487392</v>
      </c>
      <c r="L703">
        <v>13567.946652873532</v>
      </c>
      <c r="M703">
        <v>9.181405573523268</v>
      </c>
      <c r="N703">
        <v>8.461132360191998</v>
      </c>
      <c r="O703">
        <v>20719.437115036842</v>
      </c>
      <c r="P703">
        <v>9.789008252951577</v>
      </c>
      <c r="Q703">
        <v>9.183281456191532</v>
      </c>
      <c r="S703">
        <f t="shared" si="42"/>
        <v>832545.2893663263</v>
      </c>
      <c r="T703">
        <f t="shared" si="43"/>
        <v>897608.7085041163</v>
      </c>
      <c r="V703">
        <f t="shared" si="40"/>
        <v>0</v>
      </c>
      <c r="W703">
        <f t="shared" si="41"/>
        <v>1</v>
      </c>
    </row>
    <row r="704" spans="1:23" ht="12.75">
      <c r="A704">
        <v>699</v>
      </c>
      <c r="B704">
        <v>551.0341835677502</v>
      </c>
      <c r="C704">
        <v>3802.2606880705644</v>
      </c>
      <c r="D704">
        <v>1095.2245045573404</v>
      </c>
      <c r="E704">
        <v>1034.8225781834267</v>
      </c>
      <c r="F704">
        <v>0.936892181634903</v>
      </c>
      <c r="G704">
        <v>0.8680524826049805</v>
      </c>
      <c r="H704">
        <v>0.010598381285895558</v>
      </c>
      <c r="I704">
        <v>0.15093034505844116</v>
      </c>
      <c r="J704">
        <v>0.45869230672680983</v>
      </c>
      <c r="L704">
        <v>11508.988488214596</v>
      </c>
      <c r="M704">
        <v>8.980825032724006</v>
      </c>
      <c r="N704">
        <v>8.28152858719434</v>
      </c>
      <c r="O704">
        <v>19203.823572854522</v>
      </c>
      <c r="P704">
        <v>9.701965132957685</v>
      </c>
      <c r="Q704">
        <v>8.993474047672242</v>
      </c>
      <c r="S704">
        <f t="shared" si="42"/>
        <v>816643.8702312193</v>
      </c>
      <c r="T704">
        <f t="shared" si="43"/>
        <v>880143.5811943697</v>
      </c>
      <c r="V704">
        <f t="shared" si="40"/>
        <v>0</v>
      </c>
      <c r="W704">
        <f t="shared" si="41"/>
        <v>1</v>
      </c>
    </row>
    <row r="705" spans="1:23" ht="12.75">
      <c r="A705">
        <v>700</v>
      </c>
      <c r="B705">
        <v>261.76216943980603</v>
      </c>
      <c r="C705">
        <v>3424.593253733912</v>
      </c>
      <c r="D705">
        <v>900.0710934902077</v>
      </c>
      <c r="E705">
        <v>1000.8504681751963</v>
      </c>
      <c r="F705">
        <v>0.9272179007530212</v>
      </c>
      <c r="G705">
        <v>0.7758350372314453</v>
      </c>
      <c r="H705">
        <v>0.012295927999511003</v>
      </c>
      <c r="I705">
        <v>0.1980283260345459</v>
      </c>
      <c r="J705">
        <v>0.5158280264181556</v>
      </c>
      <c r="L705">
        <v>8050.392296789559</v>
      </c>
      <c r="M705">
        <v>8.472446782358917</v>
      </c>
      <c r="N705">
        <v>7.593099067555651</v>
      </c>
      <c r="O705">
        <v>13955.584170345528</v>
      </c>
      <c r="P705">
        <v>9.445218015863949</v>
      </c>
      <c r="Q705">
        <v>8.574352329401211</v>
      </c>
      <c r="S705">
        <f t="shared" si="42"/>
        <v>751259.5144587755</v>
      </c>
      <c r="T705">
        <f t="shared" si="43"/>
        <v>843479.6487697755</v>
      </c>
      <c r="V705">
        <f t="shared" si="40"/>
        <v>0</v>
      </c>
      <c r="W705">
        <f t="shared" si="41"/>
        <v>1</v>
      </c>
    </row>
    <row r="706" spans="1:23" ht="12.75">
      <c r="A706">
        <v>701</v>
      </c>
      <c r="B706">
        <v>406.02713714908145</v>
      </c>
      <c r="C706">
        <v>2229.6108297423525</v>
      </c>
      <c r="D706">
        <v>1066.7553978008436</v>
      </c>
      <c r="E706">
        <v>865.5128850199719</v>
      </c>
      <c r="F706">
        <v>0.925137460231781</v>
      </c>
      <c r="G706">
        <v>0.837376594543457</v>
      </c>
      <c r="H706">
        <v>0.007371908277151205</v>
      </c>
      <c r="I706">
        <v>0.1515088677406311</v>
      </c>
      <c r="J706">
        <v>0.5236746147789145</v>
      </c>
      <c r="L706">
        <v>6962.160875881604</v>
      </c>
      <c r="M706">
        <v>9.417600089190241</v>
      </c>
      <c r="N706">
        <v>8.571671764639037</v>
      </c>
      <c r="O706">
        <v>15891.95121048172</v>
      </c>
      <c r="P706">
        <v>10.176943372732161</v>
      </c>
      <c r="Q706">
        <v>9.325772268607372</v>
      </c>
      <c r="S706">
        <f t="shared" si="42"/>
        <v>850205.0155880221</v>
      </c>
      <c r="T706">
        <f t="shared" si="43"/>
        <v>916685.2756502555</v>
      </c>
      <c r="V706">
        <f t="shared" si="40"/>
        <v>0</v>
      </c>
      <c r="W706">
        <f t="shared" si="41"/>
        <v>1</v>
      </c>
    </row>
    <row r="707" spans="1:23" ht="12.75">
      <c r="A707">
        <v>702</v>
      </c>
      <c r="B707">
        <v>452.6822397880518</v>
      </c>
      <c r="C707">
        <v>2958.2720770694186</v>
      </c>
      <c r="D707">
        <v>871.8165928068358</v>
      </c>
      <c r="E707">
        <v>1305.9451755541572</v>
      </c>
      <c r="F707">
        <v>0.9374887347221375</v>
      </c>
      <c r="G707">
        <v>0.7871392965316772</v>
      </c>
      <c r="H707">
        <v>0.009360652431707193</v>
      </c>
      <c r="I707">
        <v>0.12541413307189941</v>
      </c>
      <c r="J707">
        <v>0.5314790408089163</v>
      </c>
      <c r="L707">
        <v>9595.85623200316</v>
      </c>
      <c r="M707">
        <v>9.331070274438428</v>
      </c>
      <c r="N707">
        <v>8.445210136508717</v>
      </c>
      <c r="O707">
        <v>15726.52514467911</v>
      </c>
      <c r="P707">
        <v>10.09939503337976</v>
      </c>
      <c r="Q707">
        <v>9.271522131136315</v>
      </c>
      <c r="S707">
        <f t="shared" si="42"/>
        <v>834925.1574188685</v>
      </c>
      <c r="T707">
        <f t="shared" si="43"/>
        <v>911425.6879689523</v>
      </c>
      <c r="V707">
        <f t="shared" si="40"/>
        <v>0</v>
      </c>
      <c r="W707">
        <f t="shared" si="41"/>
        <v>1</v>
      </c>
    </row>
    <row r="708" spans="1:23" ht="12.75">
      <c r="A708">
        <v>703</v>
      </c>
      <c r="B708">
        <v>413.5051042454601</v>
      </c>
      <c r="C708">
        <v>2335.46403416858</v>
      </c>
      <c r="D708">
        <v>1117.7031833458495</v>
      </c>
      <c r="E708">
        <v>728.8565046342858</v>
      </c>
      <c r="F708">
        <v>0.9841296672821045</v>
      </c>
      <c r="G708">
        <v>0.8374595642089844</v>
      </c>
      <c r="H708">
        <v>0.00883137851272321</v>
      </c>
      <c r="I708">
        <v>0.149339497089386</v>
      </c>
      <c r="J708">
        <v>0.5440729610250855</v>
      </c>
      <c r="L708">
        <v>7418.830426325491</v>
      </c>
      <c r="M708">
        <v>9.217056413122329</v>
      </c>
      <c r="N708">
        <v>8.810233399962014</v>
      </c>
      <c r="O708">
        <v>16436.92562797637</v>
      </c>
      <c r="P708">
        <v>10.063260404642028</v>
      </c>
      <c r="Q708">
        <v>9.738430827157005</v>
      </c>
      <c r="S708">
        <f t="shared" si="42"/>
        <v>873604.5095698759</v>
      </c>
      <c r="T708">
        <f t="shared" si="43"/>
        <v>957406.1570877241</v>
      </c>
      <c r="V708">
        <f t="shared" si="40"/>
        <v>0</v>
      </c>
      <c r="W708">
        <f t="shared" si="41"/>
        <v>1</v>
      </c>
    </row>
    <row r="709" spans="1:23" ht="12.75">
      <c r="A709">
        <v>704</v>
      </c>
      <c r="B709">
        <v>609.6308064002592</v>
      </c>
      <c r="C709">
        <v>3099.1402140952096</v>
      </c>
      <c r="D709">
        <v>982.0241294236955</v>
      </c>
      <c r="E709">
        <v>1427.456806946358</v>
      </c>
      <c r="F709">
        <v>0.9544862508773804</v>
      </c>
      <c r="G709">
        <v>0.8709325790405273</v>
      </c>
      <c r="H709">
        <v>0.01264993994820161</v>
      </c>
      <c r="I709">
        <v>0.17382341623306274</v>
      </c>
      <c r="J709">
        <v>0.5274356954855848</v>
      </c>
      <c r="L709">
        <v>10461.525963960863</v>
      </c>
      <c r="M709">
        <v>8.585460159295994</v>
      </c>
      <c r="N709">
        <v>8.035156378573243</v>
      </c>
      <c r="O709">
        <v>17502.955952373533</v>
      </c>
      <c r="P709">
        <v>9.543318194460111</v>
      </c>
      <c r="Q709">
        <v>8.99887122267475</v>
      </c>
      <c r="S709">
        <f t="shared" si="42"/>
        <v>793054.1118933634</v>
      </c>
      <c r="T709">
        <f t="shared" si="43"/>
        <v>882384.1663151013</v>
      </c>
      <c r="V709">
        <f t="shared" si="40"/>
        <v>0</v>
      </c>
      <c r="W709">
        <f t="shared" si="41"/>
        <v>1</v>
      </c>
    </row>
    <row r="710" spans="1:23" ht="12.75">
      <c r="A710">
        <v>705</v>
      </c>
      <c r="B710">
        <v>460.4097389517634</v>
      </c>
      <c r="C710">
        <v>2527.514223861227</v>
      </c>
      <c r="D710">
        <v>993.3091876218111</v>
      </c>
      <c r="E710">
        <v>1182.121830964069</v>
      </c>
      <c r="F710">
        <v>0.9578251838684082</v>
      </c>
      <c r="G710">
        <v>0.7442460060119629</v>
      </c>
      <c r="H710">
        <v>0.007542970567778791</v>
      </c>
      <c r="I710">
        <v>0.10717248916625977</v>
      </c>
      <c r="J710">
        <v>0.4738427581516571</v>
      </c>
      <c r="L710">
        <v>8750.935855080232</v>
      </c>
      <c r="M710">
        <v>9.715540686581855</v>
      </c>
      <c r="N710">
        <v>8.889319374414125</v>
      </c>
      <c r="O710">
        <v>16532.851985252637</v>
      </c>
      <c r="P710">
        <v>10.282171573337614</v>
      </c>
      <c r="Q710">
        <v>9.566451990539449</v>
      </c>
      <c r="S710">
        <f t="shared" si="42"/>
        <v>880181.0015863322</v>
      </c>
      <c r="T710">
        <f t="shared" si="43"/>
        <v>940112.3470686923</v>
      </c>
      <c r="V710">
        <f aca="true" t="shared" si="44" ref="V710:V773">IF(S710=MAX($S710:$T710),1,0)</f>
        <v>0</v>
      </c>
      <c r="W710">
        <f aca="true" t="shared" si="45" ref="W710:W773">IF(T710=MAX($S710:$T710),1,0)</f>
        <v>1</v>
      </c>
    </row>
    <row r="711" spans="1:23" ht="12.75">
      <c r="A711">
        <v>706</v>
      </c>
      <c r="B711">
        <v>467.81566859231293</v>
      </c>
      <c r="C711">
        <v>1842.7187758092928</v>
      </c>
      <c r="D711">
        <v>870.5556195734869</v>
      </c>
      <c r="E711">
        <v>746.069922515213</v>
      </c>
      <c r="F711">
        <v>0.9458763599395752</v>
      </c>
      <c r="G711">
        <v>0.7995225191116333</v>
      </c>
      <c r="H711">
        <v>0.00969254348454515</v>
      </c>
      <c r="I711">
        <v>0.1589651107788086</v>
      </c>
      <c r="J711">
        <v>0.517819873863778</v>
      </c>
      <c r="L711">
        <v>6903.196650017047</v>
      </c>
      <c r="M711">
        <v>9.0367458532023</v>
      </c>
      <c r="N711">
        <v>8.28544586373551</v>
      </c>
      <c r="O711">
        <v>13965.922939422724</v>
      </c>
      <c r="P711">
        <v>9.877838531608216</v>
      </c>
      <c r="Q711">
        <v>9.168018913342415</v>
      </c>
      <c r="S711">
        <f aca="true" t="shared" si="46" ref="S711:S774">$T$1*N711-L711</f>
        <v>821641.389723534</v>
      </c>
      <c r="T711">
        <f aca="true" t="shared" si="47" ref="T711:T774">$T$1*Q711-O711</f>
        <v>902835.9683948187</v>
      </c>
      <c r="V711">
        <f t="shared" si="44"/>
        <v>0</v>
      </c>
      <c r="W711">
        <f t="shared" si="45"/>
        <v>1</v>
      </c>
    </row>
    <row r="712" spans="1:23" ht="12.75">
      <c r="A712">
        <v>707</v>
      </c>
      <c r="B712">
        <v>561.3477555736861</v>
      </c>
      <c r="C712">
        <v>3306.730774093874</v>
      </c>
      <c r="D712">
        <v>950.4044824281982</v>
      </c>
      <c r="E712">
        <v>671.9525722587671</v>
      </c>
      <c r="F712">
        <v>0.9756309986114502</v>
      </c>
      <c r="G712">
        <v>0.7865711450576782</v>
      </c>
      <c r="H712">
        <v>0.008404624985065797</v>
      </c>
      <c r="I712">
        <v>0.22064208984375</v>
      </c>
      <c r="J712">
        <v>0.5158839701007101</v>
      </c>
      <c r="L712">
        <v>8922.354986654536</v>
      </c>
      <c r="M712">
        <v>8.900448952266121</v>
      </c>
      <c r="N712">
        <v>8.427036724838135</v>
      </c>
      <c r="O712">
        <v>16570.996076980107</v>
      </c>
      <c r="P712">
        <v>9.813210424555447</v>
      </c>
      <c r="Q712">
        <v>9.405189267367977</v>
      </c>
      <c r="S712">
        <f t="shared" si="46"/>
        <v>833781.3174971591</v>
      </c>
      <c r="T712">
        <f t="shared" si="47"/>
        <v>923947.9306598175</v>
      </c>
      <c r="V712">
        <f t="shared" si="44"/>
        <v>0</v>
      </c>
      <c r="W712">
        <f t="shared" si="45"/>
        <v>1</v>
      </c>
    </row>
    <row r="713" spans="1:23" ht="12.75">
      <c r="A713">
        <v>708</v>
      </c>
      <c r="B713">
        <v>680.7488431697848</v>
      </c>
      <c r="C713">
        <v>3430.1819721815873</v>
      </c>
      <c r="D713">
        <v>1029.4788521290193</v>
      </c>
      <c r="E713">
        <v>767.9213950107676</v>
      </c>
      <c r="F713">
        <v>0.9575808942317963</v>
      </c>
      <c r="G713">
        <v>0.7369669675827026</v>
      </c>
      <c r="H713">
        <v>0.00855812041940083</v>
      </c>
      <c r="I713">
        <v>0.13043451309204102</v>
      </c>
      <c r="J713">
        <v>0.5098211631660053</v>
      </c>
      <c r="L713">
        <v>11765.409332381541</v>
      </c>
      <c r="M713">
        <v>9.391367988573123</v>
      </c>
      <c r="N713">
        <v>8.577078707600565</v>
      </c>
      <c r="O713">
        <v>19559.742608986107</v>
      </c>
      <c r="P713">
        <v>10.112657840941626</v>
      </c>
      <c r="Q713">
        <v>9.409175289572913</v>
      </c>
      <c r="S713">
        <f t="shared" si="46"/>
        <v>845942.461427675</v>
      </c>
      <c r="T713">
        <f t="shared" si="47"/>
        <v>921357.7863483052</v>
      </c>
      <c r="V713">
        <f t="shared" si="44"/>
        <v>0</v>
      </c>
      <c r="W713">
        <f t="shared" si="45"/>
        <v>1</v>
      </c>
    </row>
    <row r="714" spans="1:23" ht="12.75">
      <c r="A714">
        <v>709</v>
      </c>
      <c r="B714">
        <v>819.3398673863842</v>
      </c>
      <c r="C714">
        <v>2967.7219992641476</v>
      </c>
      <c r="D714">
        <v>958.3571318134998</v>
      </c>
      <c r="E714">
        <v>1076.4146859334555</v>
      </c>
      <c r="F714">
        <v>0.9360647201538086</v>
      </c>
      <c r="G714">
        <v>0.7423083782196045</v>
      </c>
      <c r="H714">
        <v>0.011468492893894454</v>
      </c>
      <c r="I714">
        <v>0.16645795106887817</v>
      </c>
      <c r="J714">
        <v>0.5301826028250162</v>
      </c>
      <c r="L714">
        <v>11562.048221509125</v>
      </c>
      <c r="M714">
        <v>8.7678199524353</v>
      </c>
      <c r="N714">
        <v>7.842784293031664</v>
      </c>
      <c r="O714">
        <v>18975.261988294806</v>
      </c>
      <c r="P714">
        <v>9.694270414535243</v>
      </c>
      <c r="Q714">
        <v>8.827983725960715</v>
      </c>
      <c r="S714">
        <f t="shared" si="46"/>
        <v>772716.3810816573</v>
      </c>
      <c r="T714">
        <f t="shared" si="47"/>
        <v>863823.1106077768</v>
      </c>
      <c r="V714">
        <f t="shared" si="44"/>
        <v>0</v>
      </c>
      <c r="W714">
        <f t="shared" si="45"/>
        <v>1</v>
      </c>
    </row>
    <row r="715" spans="1:23" ht="12.75">
      <c r="A715">
        <v>710</v>
      </c>
      <c r="B715">
        <v>715.6514936394788</v>
      </c>
      <c r="C715">
        <v>3074.906441913633</v>
      </c>
      <c r="D715">
        <v>1029.9232137640502</v>
      </c>
      <c r="E715">
        <v>1102.9881209250207</v>
      </c>
      <c r="F715">
        <v>0.9497396945953369</v>
      </c>
      <c r="G715">
        <v>0.6896382570266724</v>
      </c>
      <c r="H715">
        <v>0.01238280223930715</v>
      </c>
      <c r="I715">
        <v>0.15911993384361267</v>
      </c>
      <c r="J715">
        <v>0.479513408917122</v>
      </c>
      <c r="L715">
        <v>11304.601571523033</v>
      </c>
      <c r="M715">
        <v>8.71983402748412</v>
      </c>
      <c r="N715">
        <v>7.76191198207744</v>
      </c>
      <c r="O715">
        <v>18816.057526668083</v>
      </c>
      <c r="P715">
        <v>9.529444723865241</v>
      </c>
      <c r="Q715">
        <v>8.673399611179015</v>
      </c>
      <c r="S715">
        <f t="shared" si="46"/>
        <v>764886.596636221</v>
      </c>
      <c r="T715">
        <f t="shared" si="47"/>
        <v>848523.9035912334</v>
      </c>
      <c r="V715">
        <f t="shared" si="44"/>
        <v>0</v>
      </c>
      <c r="W715">
        <f t="shared" si="45"/>
        <v>1</v>
      </c>
    </row>
    <row r="716" spans="1:23" ht="12.75">
      <c r="A716">
        <v>711</v>
      </c>
      <c r="B716">
        <v>404.3460780928458</v>
      </c>
      <c r="C716">
        <v>3657.0192222594887</v>
      </c>
      <c r="D716">
        <v>1044.7855258701197</v>
      </c>
      <c r="E716">
        <v>705.7843287230892</v>
      </c>
      <c r="F716">
        <v>0.9593711197376251</v>
      </c>
      <c r="G716">
        <v>0.7775300741195679</v>
      </c>
      <c r="H716">
        <v>0.01010531864414878</v>
      </c>
      <c r="I716">
        <v>0.11146950721740723</v>
      </c>
      <c r="J716">
        <v>0.45890142092413994</v>
      </c>
      <c r="L716">
        <v>11176.717979046347</v>
      </c>
      <c r="M716">
        <v>9.374108641649752</v>
      </c>
      <c r="N716">
        <v>8.59006719196242</v>
      </c>
      <c r="O716">
        <v>18112.824577200125</v>
      </c>
      <c r="P716">
        <v>9.986851247317778</v>
      </c>
      <c r="Q716">
        <v>9.29157727911037</v>
      </c>
      <c r="S716">
        <f t="shared" si="46"/>
        <v>847830.0012171956</v>
      </c>
      <c r="T716">
        <f t="shared" si="47"/>
        <v>911044.9033338369</v>
      </c>
      <c r="V716">
        <f t="shared" si="44"/>
        <v>0</v>
      </c>
      <c r="W716">
        <f t="shared" si="45"/>
        <v>1</v>
      </c>
    </row>
    <row r="717" spans="1:23" ht="12.75">
      <c r="A717">
        <v>712</v>
      </c>
      <c r="B717">
        <v>457.3397661704405</v>
      </c>
      <c r="C717">
        <v>2653.9174840778433</v>
      </c>
      <c r="D717">
        <v>1056.170622703385</v>
      </c>
      <c r="E717">
        <v>1127.6628746364013</v>
      </c>
      <c r="F717">
        <v>0.8923778533935547</v>
      </c>
      <c r="G717">
        <v>0.789027214050293</v>
      </c>
      <c r="H717">
        <v>0.013075290549658948</v>
      </c>
      <c r="I717">
        <v>0.12868687510490417</v>
      </c>
      <c r="J717">
        <v>0.49143437515269095</v>
      </c>
      <c r="L717">
        <v>9480.160933384954</v>
      </c>
      <c r="M717">
        <v>8.912433014191956</v>
      </c>
      <c r="N717">
        <v>7.714745611451508</v>
      </c>
      <c r="O717">
        <v>16782.448300982705</v>
      </c>
      <c r="P717">
        <v>9.67834269177536</v>
      </c>
      <c r="Q717">
        <v>8.465159833463815</v>
      </c>
      <c r="S717">
        <f t="shared" si="46"/>
        <v>761994.4002117659</v>
      </c>
      <c r="T717">
        <f t="shared" si="47"/>
        <v>829733.5350453989</v>
      </c>
      <c r="V717">
        <f t="shared" si="44"/>
        <v>0</v>
      </c>
      <c r="W717">
        <f t="shared" si="45"/>
        <v>1</v>
      </c>
    </row>
    <row r="718" spans="1:23" ht="12.75">
      <c r="A718">
        <v>713</v>
      </c>
      <c r="B718">
        <v>458.3560316444674</v>
      </c>
      <c r="C718">
        <v>3334.282988018522</v>
      </c>
      <c r="D718">
        <v>943.5271592778261</v>
      </c>
      <c r="E718">
        <v>829.3799068564902</v>
      </c>
      <c r="F718">
        <v>0.9566823840141296</v>
      </c>
      <c r="G718">
        <v>0.6537740230560303</v>
      </c>
      <c r="H718">
        <v>0.008315805750302614</v>
      </c>
      <c r="I718">
        <v>0.11877447366714478</v>
      </c>
      <c r="J718">
        <v>0.5406312327720932</v>
      </c>
      <c r="L718">
        <v>10165.214601706593</v>
      </c>
      <c r="M718">
        <v>9.51665635876893</v>
      </c>
      <c r="N718">
        <v>8.513435857820289</v>
      </c>
      <c r="O718">
        <v>16857.143886959602</v>
      </c>
      <c r="P718">
        <v>10.249644794121513</v>
      </c>
      <c r="Q718">
        <v>9.434520930121474</v>
      </c>
      <c r="S718">
        <f t="shared" si="46"/>
        <v>841178.3711803223</v>
      </c>
      <c r="T718">
        <f t="shared" si="47"/>
        <v>926594.9491251877</v>
      </c>
      <c r="V718">
        <f t="shared" si="44"/>
        <v>0</v>
      </c>
      <c r="W718">
        <f t="shared" si="45"/>
        <v>1</v>
      </c>
    </row>
    <row r="719" spans="1:23" ht="12.75">
      <c r="A719">
        <v>714</v>
      </c>
      <c r="B719">
        <v>552.0379658814838</v>
      </c>
      <c r="C719">
        <v>2772.61269758045</v>
      </c>
      <c r="D719">
        <v>1145.866110285579</v>
      </c>
      <c r="E719">
        <v>983.9297795540126</v>
      </c>
      <c r="F719">
        <v>0.9485471844673157</v>
      </c>
      <c r="G719">
        <v>0.8534576892852783</v>
      </c>
      <c r="H719">
        <v>0.014008393118752556</v>
      </c>
      <c r="I719">
        <v>0.17017322778701782</v>
      </c>
      <c r="J719">
        <v>0.4805640048472664</v>
      </c>
      <c r="L719">
        <v>9493.528370462218</v>
      </c>
      <c r="M719">
        <v>8.472708295291907</v>
      </c>
      <c r="N719">
        <v>7.84498206253076</v>
      </c>
      <c r="O719">
        <v>17685.606696715666</v>
      </c>
      <c r="P719">
        <v>9.32705684146258</v>
      </c>
      <c r="Q719">
        <v>8.705595731722632</v>
      </c>
      <c r="S719">
        <f t="shared" si="46"/>
        <v>775004.6778826137</v>
      </c>
      <c r="T719">
        <f t="shared" si="47"/>
        <v>852873.9664755474</v>
      </c>
      <c r="V719">
        <f t="shared" si="44"/>
        <v>0</v>
      </c>
      <c r="W719">
        <f t="shared" si="45"/>
        <v>1</v>
      </c>
    </row>
    <row r="720" spans="1:23" ht="12.75">
      <c r="A720">
        <v>715</v>
      </c>
      <c r="B720">
        <v>512.7370131294488</v>
      </c>
      <c r="C720">
        <v>3022.6167859371562</v>
      </c>
      <c r="D720">
        <v>1146.8304485789627</v>
      </c>
      <c r="E720">
        <v>720.1545156329003</v>
      </c>
      <c r="F720">
        <v>0.9806249141693115</v>
      </c>
      <c r="G720">
        <v>0.7538958787918091</v>
      </c>
      <c r="H720">
        <v>0.010544768026440759</v>
      </c>
      <c r="I720">
        <v>0.13865229487419128</v>
      </c>
      <c r="J720">
        <v>0.4711246309717672</v>
      </c>
      <c r="L720">
        <v>9918.288765804487</v>
      </c>
      <c r="M720">
        <v>9.082417476743947</v>
      </c>
      <c r="N720">
        <v>8.449343505573262</v>
      </c>
      <c r="O720">
        <v>18369.049486916985</v>
      </c>
      <c r="P720">
        <v>9.798510583150422</v>
      </c>
      <c r="Q720">
        <v>9.281990351404161</v>
      </c>
      <c r="S720">
        <f t="shared" si="46"/>
        <v>835016.0617915217</v>
      </c>
      <c r="T720">
        <f t="shared" si="47"/>
        <v>909829.9856534991</v>
      </c>
      <c r="V720">
        <f t="shared" si="44"/>
        <v>0</v>
      </c>
      <c r="W720">
        <f t="shared" si="45"/>
        <v>1</v>
      </c>
    </row>
    <row r="721" spans="1:23" ht="12.75">
      <c r="A721">
        <v>716</v>
      </c>
      <c r="B721">
        <v>400.89453521938265</v>
      </c>
      <c r="C721">
        <v>2751.4499937168584</v>
      </c>
      <c r="D721">
        <v>1043.5434475883399</v>
      </c>
      <c r="E721">
        <v>1095.600961660327</v>
      </c>
      <c r="F721">
        <v>0.9725668430328369</v>
      </c>
      <c r="G721">
        <v>0.752497673034668</v>
      </c>
      <c r="H721">
        <v>0.011856502365291871</v>
      </c>
      <c r="I721">
        <v>0.11041903495788574</v>
      </c>
      <c r="J721">
        <v>0.49836579232288786</v>
      </c>
      <c r="L721">
        <v>9615.018510359349</v>
      </c>
      <c r="M721">
        <v>9.211507212900493</v>
      </c>
      <c r="N721">
        <v>8.431486196997952</v>
      </c>
      <c r="O721">
        <v>16726.406334564545</v>
      </c>
      <c r="P721">
        <v>9.917218728619734</v>
      </c>
      <c r="Q721">
        <v>9.275044235283481</v>
      </c>
      <c r="S721">
        <f t="shared" si="46"/>
        <v>833533.6011894358</v>
      </c>
      <c r="T721">
        <f t="shared" si="47"/>
        <v>910778.0171937835</v>
      </c>
      <c r="V721">
        <f t="shared" si="44"/>
        <v>0</v>
      </c>
      <c r="W721">
        <f t="shared" si="45"/>
        <v>1</v>
      </c>
    </row>
    <row r="722" spans="1:23" ht="12.75">
      <c r="A722">
        <v>717</v>
      </c>
      <c r="B722">
        <v>472.5570045551319</v>
      </c>
      <c r="C722">
        <v>3094.8298563935787</v>
      </c>
      <c r="D722">
        <v>1100.4773469121333</v>
      </c>
      <c r="E722">
        <v>1154.9629515286902</v>
      </c>
      <c r="F722">
        <v>0.9757409989833832</v>
      </c>
      <c r="G722">
        <v>0.6632795333862305</v>
      </c>
      <c r="H722">
        <v>0.011275694531881812</v>
      </c>
      <c r="I722">
        <v>0.18968582153320312</v>
      </c>
      <c r="J722">
        <v>0.44373966925113945</v>
      </c>
      <c r="L722">
        <v>8971.12596940607</v>
      </c>
      <c r="M722">
        <v>8.643014728373123</v>
      </c>
      <c r="N722">
        <v>7.895945102372574</v>
      </c>
      <c r="O722">
        <v>17044.527156676937</v>
      </c>
      <c r="P722">
        <v>9.4156541168653</v>
      </c>
      <c r="Q722">
        <v>8.786381058762746</v>
      </c>
      <c r="S722">
        <f t="shared" si="46"/>
        <v>780623.3842678512</v>
      </c>
      <c r="T722">
        <f t="shared" si="47"/>
        <v>861593.5787195977</v>
      </c>
      <c r="V722">
        <f t="shared" si="44"/>
        <v>0</v>
      </c>
      <c r="W722">
        <f t="shared" si="45"/>
        <v>1</v>
      </c>
    </row>
    <row r="723" spans="1:23" ht="12.75">
      <c r="A723">
        <v>718</v>
      </c>
      <c r="B723">
        <v>639.6640397602414</v>
      </c>
      <c r="C723">
        <v>2881.8696517083417</v>
      </c>
      <c r="D723">
        <v>931.3599589836665</v>
      </c>
      <c r="E723">
        <v>867.7777499067984</v>
      </c>
      <c r="F723">
        <v>0.9597301483154297</v>
      </c>
      <c r="G723">
        <v>0.76130211353302</v>
      </c>
      <c r="H723">
        <v>0.011629216613083424</v>
      </c>
      <c r="I723">
        <v>0.12118875980377197</v>
      </c>
      <c r="J723">
        <v>0.45532130307361107</v>
      </c>
      <c r="L723">
        <v>11154.283217105904</v>
      </c>
      <c r="M723">
        <v>9.12276698453209</v>
      </c>
      <c r="N723">
        <v>8.305787384996258</v>
      </c>
      <c r="O723">
        <v>17723.071185743018</v>
      </c>
      <c r="P723">
        <v>9.77960047887821</v>
      </c>
      <c r="Q723">
        <v>9.055194835323539</v>
      </c>
      <c r="S723">
        <f t="shared" si="46"/>
        <v>819424.4552825198</v>
      </c>
      <c r="T723">
        <f t="shared" si="47"/>
        <v>887796.4123466109</v>
      </c>
      <c r="V723">
        <f t="shared" si="44"/>
        <v>0</v>
      </c>
      <c r="W723">
        <f t="shared" si="45"/>
        <v>1</v>
      </c>
    </row>
    <row r="724" spans="1:23" ht="12.75">
      <c r="A724">
        <v>719</v>
      </c>
      <c r="B724">
        <v>422.08925366809456</v>
      </c>
      <c r="C724">
        <v>2788.653280561629</v>
      </c>
      <c r="D724">
        <v>1064.140885201391</v>
      </c>
      <c r="E724">
        <v>1244.3498085209385</v>
      </c>
      <c r="F724">
        <v>0.9264020919799805</v>
      </c>
      <c r="G724">
        <v>0.6807044744491577</v>
      </c>
      <c r="H724">
        <v>0.009168427875185434</v>
      </c>
      <c r="I724">
        <v>0.23149871826171875</v>
      </c>
      <c r="J724">
        <v>0.46239190455165136</v>
      </c>
      <c r="L724">
        <v>7321.288125433778</v>
      </c>
      <c r="M724">
        <v>8.731828156592007</v>
      </c>
      <c r="N724">
        <v>7.752685960896402</v>
      </c>
      <c r="O724">
        <v>15765.875574909374</v>
      </c>
      <c r="P724">
        <v>9.56247508450606</v>
      </c>
      <c r="Q724">
        <v>8.61866122413852</v>
      </c>
      <c r="S724">
        <f t="shared" si="46"/>
        <v>767947.3079642064</v>
      </c>
      <c r="T724">
        <f t="shared" si="47"/>
        <v>846100.2468389426</v>
      </c>
      <c r="V724">
        <f t="shared" si="44"/>
        <v>0</v>
      </c>
      <c r="W724">
        <f t="shared" si="45"/>
        <v>1</v>
      </c>
    </row>
    <row r="725" spans="1:23" ht="12.75">
      <c r="A725">
        <v>720</v>
      </c>
      <c r="B725">
        <v>388.0184027317938</v>
      </c>
      <c r="C725">
        <v>2755.890148980163</v>
      </c>
      <c r="D725">
        <v>1001.9484852614294</v>
      </c>
      <c r="E725">
        <v>792.3133316521512</v>
      </c>
      <c r="F725">
        <v>0.9174189567565918</v>
      </c>
      <c r="G725">
        <v>0.7085258960723877</v>
      </c>
      <c r="H725">
        <v>0.008452271641970615</v>
      </c>
      <c r="I725">
        <v>0.13685518503189087</v>
      </c>
      <c r="J725">
        <v>0.6337619709129264</v>
      </c>
      <c r="L725">
        <v>8150.589469308598</v>
      </c>
      <c r="M725">
        <v>9.357165310034873</v>
      </c>
      <c r="N725">
        <v>8.20316186737161</v>
      </c>
      <c r="O725">
        <v>15815.757084314817</v>
      </c>
      <c r="P725">
        <v>10.335218469585646</v>
      </c>
      <c r="Q725">
        <v>9.276262437207835</v>
      </c>
      <c r="S725">
        <f t="shared" si="46"/>
        <v>812165.5972678524</v>
      </c>
      <c r="T725">
        <f t="shared" si="47"/>
        <v>911810.4866364687</v>
      </c>
      <c r="V725">
        <f t="shared" si="44"/>
        <v>0</v>
      </c>
      <c r="W725">
        <f t="shared" si="45"/>
        <v>1</v>
      </c>
    </row>
    <row r="726" spans="1:23" ht="12.75">
      <c r="A726">
        <v>721</v>
      </c>
      <c r="B726">
        <v>535.3346193029342</v>
      </c>
      <c r="C726">
        <v>2959.480146681789</v>
      </c>
      <c r="D726">
        <v>1013.554746301902</v>
      </c>
      <c r="E726">
        <v>744.4069383034935</v>
      </c>
      <c r="F726">
        <v>0.9256976842880249</v>
      </c>
      <c r="G726">
        <v>0.7766207456588745</v>
      </c>
      <c r="H726">
        <v>0.01008228031009361</v>
      </c>
      <c r="I726">
        <v>0.16924947500228882</v>
      </c>
      <c r="J726">
        <v>0.5505755028382857</v>
      </c>
      <c r="L726">
        <v>9255.479249387177</v>
      </c>
      <c r="M726">
        <v>8.91885554371862</v>
      </c>
      <c r="N726">
        <v>7.994217144116358</v>
      </c>
      <c r="O726">
        <v>17020.97735869985</v>
      </c>
      <c r="P726">
        <v>9.866709189912743</v>
      </c>
      <c r="Q726">
        <v>8.964919506697015</v>
      </c>
      <c r="S726">
        <f t="shared" si="46"/>
        <v>790166.2351622486</v>
      </c>
      <c r="T726">
        <f t="shared" si="47"/>
        <v>879470.9733110017</v>
      </c>
      <c r="V726">
        <f t="shared" si="44"/>
        <v>0</v>
      </c>
      <c r="W726">
        <f t="shared" si="45"/>
        <v>1</v>
      </c>
    </row>
    <row r="727" spans="1:23" ht="12.75">
      <c r="A727">
        <v>722</v>
      </c>
      <c r="B727">
        <v>422.9417026386443</v>
      </c>
      <c r="C727">
        <v>3131.2798465911337</v>
      </c>
      <c r="D727">
        <v>1135.4833787356997</v>
      </c>
      <c r="E727">
        <v>907.4750700859004</v>
      </c>
      <c r="F727">
        <v>0.9311628937721252</v>
      </c>
      <c r="G727">
        <v>0.8010051250457764</v>
      </c>
      <c r="H727">
        <v>0.008672895531464468</v>
      </c>
      <c r="I727">
        <v>0.1059732437133789</v>
      </c>
      <c r="J727">
        <v>0.5141986597842877</v>
      </c>
      <c r="L727">
        <v>9968.065468532555</v>
      </c>
      <c r="M727">
        <v>9.586919247170925</v>
      </c>
      <c r="N727">
        <v>8.652543207136805</v>
      </c>
      <c r="O727">
        <v>18268.764269435836</v>
      </c>
      <c r="P727">
        <v>10.24273088835685</v>
      </c>
      <c r="Q727">
        <v>9.357800505510728</v>
      </c>
      <c r="S727">
        <f t="shared" si="46"/>
        <v>855286.255245148</v>
      </c>
      <c r="T727">
        <f t="shared" si="47"/>
        <v>917511.2862816369</v>
      </c>
      <c r="V727">
        <f t="shared" si="44"/>
        <v>0</v>
      </c>
      <c r="W727">
        <f t="shared" si="45"/>
        <v>1</v>
      </c>
    </row>
    <row r="728" spans="1:23" ht="12.75">
      <c r="A728">
        <v>723</v>
      </c>
      <c r="B728">
        <v>438.48826453643267</v>
      </c>
      <c r="C728">
        <v>2524.938350941581</v>
      </c>
      <c r="D728">
        <v>1015.3388467602153</v>
      </c>
      <c r="E728">
        <v>981.035663490997</v>
      </c>
      <c r="F728">
        <v>0.9791973829269409</v>
      </c>
      <c r="G728">
        <v>0.7350108623504639</v>
      </c>
      <c r="H728">
        <v>0.007847785367401496</v>
      </c>
      <c r="I728">
        <v>0.10165596008300781</v>
      </c>
      <c r="J728">
        <v>0.5361221521718137</v>
      </c>
      <c r="L728">
        <v>8728.36616108362</v>
      </c>
      <c r="M728">
        <v>9.726465631080165</v>
      </c>
      <c r="N728">
        <v>9.02558467441161</v>
      </c>
      <c r="O728">
        <v>16579.975769769695</v>
      </c>
      <c r="P728">
        <v>10.377404257805471</v>
      </c>
      <c r="Q728">
        <v>9.85014674641141</v>
      </c>
      <c r="S728">
        <f t="shared" si="46"/>
        <v>893830.1012800774</v>
      </c>
      <c r="T728">
        <f t="shared" si="47"/>
        <v>968434.6988713712</v>
      </c>
      <c r="V728">
        <f t="shared" si="44"/>
        <v>0</v>
      </c>
      <c r="W728">
        <f t="shared" si="45"/>
        <v>1</v>
      </c>
    </row>
    <row r="729" spans="1:23" ht="12.75">
      <c r="A729">
        <v>724</v>
      </c>
      <c r="B729">
        <v>443.9379154141392</v>
      </c>
      <c r="C729">
        <v>3349.8768006868822</v>
      </c>
      <c r="D729">
        <v>1018.489792400934</v>
      </c>
      <c r="E729">
        <v>1595.8393288467678</v>
      </c>
      <c r="F729">
        <v>0.9789815843105316</v>
      </c>
      <c r="G729">
        <v>0.6602301597595215</v>
      </c>
      <c r="H729">
        <v>0.007568058726665028</v>
      </c>
      <c r="I729">
        <v>0.16531753540039062</v>
      </c>
      <c r="J729">
        <v>0.5269667960647365</v>
      </c>
      <c r="L729">
        <v>9033.944291728942</v>
      </c>
      <c r="M729">
        <v>9.305591872110261</v>
      </c>
      <c r="N729">
        <v>8.616972866862353</v>
      </c>
      <c r="O729">
        <v>16895.871632560775</v>
      </c>
      <c r="P729">
        <v>10.110032939974174</v>
      </c>
      <c r="Q729">
        <v>9.584798817725254</v>
      </c>
      <c r="S729">
        <f t="shared" si="46"/>
        <v>852663.3423945064</v>
      </c>
      <c r="T729">
        <f t="shared" si="47"/>
        <v>941584.0101399646</v>
      </c>
      <c r="V729">
        <f t="shared" si="44"/>
        <v>0</v>
      </c>
      <c r="W729">
        <f t="shared" si="45"/>
        <v>1</v>
      </c>
    </row>
    <row r="730" spans="1:23" ht="12.75">
      <c r="A730">
        <v>725</v>
      </c>
      <c r="B730">
        <v>466.3500026594504</v>
      </c>
      <c r="C730">
        <v>2926.217301815893</v>
      </c>
      <c r="D730">
        <v>978.1475995625276</v>
      </c>
      <c r="E730">
        <v>794.2968392050998</v>
      </c>
      <c r="F730">
        <v>0.931570291519165</v>
      </c>
      <c r="G730">
        <v>0.7702738046646118</v>
      </c>
      <c r="H730">
        <v>0.012702299983168658</v>
      </c>
      <c r="I730">
        <v>0.20832538604736328</v>
      </c>
      <c r="J730">
        <v>0.4824516026973089</v>
      </c>
      <c r="L730">
        <v>8366.619717536561</v>
      </c>
      <c r="M730">
        <v>8.367548489014697</v>
      </c>
      <c r="N730">
        <v>7.520673456515031</v>
      </c>
      <c r="O730">
        <v>15447.614303435046</v>
      </c>
      <c r="P730">
        <v>9.280439501653959</v>
      </c>
      <c r="Q730">
        <v>8.445420724111308</v>
      </c>
      <c r="S730">
        <f t="shared" si="46"/>
        <v>743700.7259339665</v>
      </c>
      <c r="T730">
        <f t="shared" si="47"/>
        <v>829094.4581076957</v>
      </c>
      <c r="V730">
        <f t="shared" si="44"/>
        <v>0</v>
      </c>
      <c r="W730">
        <f t="shared" si="45"/>
        <v>1</v>
      </c>
    </row>
    <row r="731" spans="1:23" ht="12.75">
      <c r="A731">
        <v>726</v>
      </c>
      <c r="B731">
        <v>608.0388242936481</v>
      </c>
      <c r="C731">
        <v>2576.1797061723864</v>
      </c>
      <c r="D731">
        <v>1044.9888084616182</v>
      </c>
      <c r="E731">
        <v>1287.6633145865721</v>
      </c>
      <c r="F731">
        <v>0.9496059119701385</v>
      </c>
      <c r="G731">
        <v>0.7259811162948608</v>
      </c>
      <c r="H731">
        <v>0.010333464444156249</v>
      </c>
      <c r="I731">
        <v>0.1435886025428772</v>
      </c>
      <c r="J731">
        <v>0.5305919145093094</v>
      </c>
      <c r="L731">
        <v>9730.153620362144</v>
      </c>
      <c r="M731">
        <v>9.067864966674623</v>
      </c>
      <c r="N731">
        <v>8.172947580679402</v>
      </c>
      <c r="O731">
        <v>17823.13998350327</v>
      </c>
      <c r="P731">
        <v>9.912196477609866</v>
      </c>
      <c r="Q731">
        <v>9.12246346581707</v>
      </c>
      <c r="S731">
        <f t="shared" si="46"/>
        <v>807564.6044475781</v>
      </c>
      <c r="T731">
        <f t="shared" si="47"/>
        <v>894423.2065982037</v>
      </c>
      <c r="V731">
        <f t="shared" si="44"/>
        <v>0</v>
      </c>
      <c r="W731">
        <f t="shared" si="45"/>
        <v>1</v>
      </c>
    </row>
    <row r="732" spans="1:23" ht="12.75">
      <c r="A732">
        <v>727</v>
      </c>
      <c r="B732">
        <v>538.2303335628458</v>
      </c>
      <c r="C732">
        <v>3121.7048224303844</v>
      </c>
      <c r="D732">
        <v>1061.7712667017527</v>
      </c>
      <c r="E732">
        <v>910.9578396434642</v>
      </c>
      <c r="F732">
        <v>0.9459278285503387</v>
      </c>
      <c r="G732">
        <v>0.5916194915771484</v>
      </c>
      <c r="H732">
        <v>0.007364119824945988</v>
      </c>
      <c r="I732">
        <v>0.1493954062461853</v>
      </c>
      <c r="J732">
        <v>0.47483375641817327</v>
      </c>
      <c r="L732">
        <v>9475.608989354661</v>
      </c>
      <c r="M732">
        <v>9.431790643326975</v>
      </c>
      <c r="N732">
        <v>8.348669166736128</v>
      </c>
      <c r="O732">
        <v>17975.925713664023</v>
      </c>
      <c r="P732">
        <v>10.099798476116154</v>
      </c>
      <c r="Q732">
        <v>9.165510798040618</v>
      </c>
      <c r="S732">
        <f t="shared" si="46"/>
        <v>825391.3076842581</v>
      </c>
      <c r="T732">
        <f t="shared" si="47"/>
        <v>898575.1540903978</v>
      </c>
      <c r="V732">
        <f t="shared" si="44"/>
        <v>0</v>
      </c>
      <c r="W732">
        <f t="shared" si="45"/>
        <v>1</v>
      </c>
    </row>
    <row r="733" spans="1:23" ht="12.75">
      <c r="A733">
        <v>728</v>
      </c>
      <c r="B733">
        <v>563.0378360136933</v>
      </c>
      <c r="C733">
        <v>3238.3551342392366</v>
      </c>
      <c r="D733">
        <v>869.6533583361195</v>
      </c>
      <c r="E733">
        <v>848.0934955805651</v>
      </c>
      <c r="F733">
        <v>0.9486259818077087</v>
      </c>
      <c r="G733">
        <v>0.8072059154510498</v>
      </c>
      <c r="H733">
        <v>0.01140310633746896</v>
      </c>
      <c r="I733">
        <v>0.12813562154769897</v>
      </c>
      <c r="J733">
        <v>0.4816866773005937</v>
      </c>
      <c r="L733">
        <v>11183.73224095555</v>
      </c>
      <c r="M733">
        <v>9.079879196305015</v>
      </c>
      <c r="N733">
        <v>8.304995608050787</v>
      </c>
      <c r="O733">
        <v>17021.32396710577</v>
      </c>
      <c r="P733">
        <v>9.802643107181803</v>
      </c>
      <c r="Q733">
        <v>9.079106206148621</v>
      </c>
      <c r="S733">
        <f t="shared" si="46"/>
        <v>819315.828564123</v>
      </c>
      <c r="T733">
        <f t="shared" si="47"/>
        <v>890889.2966477562</v>
      </c>
      <c r="V733">
        <f t="shared" si="44"/>
        <v>0</v>
      </c>
      <c r="W733">
        <f t="shared" si="45"/>
        <v>1</v>
      </c>
    </row>
    <row r="734" spans="1:23" ht="12.75">
      <c r="A734">
        <v>729</v>
      </c>
      <c r="B734">
        <v>379.4866402370619</v>
      </c>
      <c r="C734">
        <v>3277.3952424542276</v>
      </c>
      <c r="D734">
        <v>927.0015152682863</v>
      </c>
      <c r="E734">
        <v>723.401780286164</v>
      </c>
      <c r="F734">
        <v>0.9763500094413757</v>
      </c>
      <c r="G734">
        <v>0.6705436706542969</v>
      </c>
      <c r="H734">
        <v>0.007281077357473914</v>
      </c>
      <c r="I734">
        <v>0.11687546968460083</v>
      </c>
      <c r="J734">
        <v>0.5121906029834444</v>
      </c>
      <c r="L734">
        <v>9139.041486963486</v>
      </c>
      <c r="M734">
        <v>9.670850501954838</v>
      </c>
      <c r="N734">
        <v>8.881362269960533</v>
      </c>
      <c r="O734">
        <v>15891.762181777618</v>
      </c>
      <c r="P734">
        <v>10.315912242337292</v>
      </c>
      <c r="Q734">
        <v>9.712769519084526</v>
      </c>
      <c r="S734">
        <f t="shared" si="46"/>
        <v>878997.1855090898</v>
      </c>
      <c r="T734">
        <f t="shared" si="47"/>
        <v>955385.189726675</v>
      </c>
      <c r="V734">
        <f t="shared" si="44"/>
        <v>0</v>
      </c>
      <c r="W734">
        <f t="shared" si="45"/>
        <v>1</v>
      </c>
    </row>
    <row r="735" spans="1:23" ht="12.75">
      <c r="A735">
        <v>730</v>
      </c>
      <c r="B735">
        <v>575.9815337251143</v>
      </c>
      <c r="C735">
        <v>4691.573756181524</v>
      </c>
      <c r="D735">
        <v>1151.8063591728373</v>
      </c>
      <c r="E735">
        <v>1257.1664816179082</v>
      </c>
      <c r="F735">
        <v>0.9465674757957458</v>
      </c>
      <c r="G735">
        <v>0.7786296606063843</v>
      </c>
      <c r="H735">
        <v>0.015982901180541305</v>
      </c>
      <c r="I735">
        <v>0.1536446511745453</v>
      </c>
      <c r="J735">
        <v>0.4939800912517849</v>
      </c>
      <c r="L735">
        <v>14586.250269728444</v>
      </c>
      <c r="M735">
        <v>8.42967760182569</v>
      </c>
      <c r="N735">
        <v>7.599986616689582</v>
      </c>
      <c r="O735">
        <v>21336.88841421198</v>
      </c>
      <c r="P735">
        <v>9.294742183051776</v>
      </c>
      <c r="Q735">
        <v>8.517354522871184</v>
      </c>
      <c r="S735">
        <f t="shared" si="46"/>
        <v>745412.4113992298</v>
      </c>
      <c r="T735">
        <f t="shared" si="47"/>
        <v>830398.5638729064</v>
      </c>
      <c r="V735">
        <f t="shared" si="44"/>
        <v>0</v>
      </c>
      <c r="W735">
        <f t="shared" si="45"/>
        <v>1</v>
      </c>
    </row>
    <row r="736" spans="1:23" ht="12.75">
      <c r="A736">
        <v>731</v>
      </c>
      <c r="B736">
        <v>394.8503148894771</v>
      </c>
      <c r="C736">
        <v>3045.7662346752986</v>
      </c>
      <c r="D736">
        <v>946.6347916026575</v>
      </c>
      <c r="E736">
        <v>793.0387665624646</v>
      </c>
      <c r="F736">
        <v>0.9687896370887756</v>
      </c>
      <c r="G736">
        <v>0.8326956033706665</v>
      </c>
      <c r="H736">
        <v>0.0077883389366319635</v>
      </c>
      <c r="I736">
        <v>0.11980503797531128</v>
      </c>
      <c r="J736">
        <v>0.5764771196922046</v>
      </c>
      <c r="L736">
        <v>8936.916110443874</v>
      </c>
      <c r="M736">
        <v>9.577739227855956</v>
      </c>
      <c r="N736">
        <v>9.023314477892846</v>
      </c>
      <c r="O736">
        <v>15876.829952886093</v>
      </c>
      <c r="P736">
        <v>10.357807601968926</v>
      </c>
      <c r="Q736">
        <v>9.884624090137448</v>
      </c>
      <c r="S736">
        <f t="shared" si="46"/>
        <v>893394.5316788408</v>
      </c>
      <c r="T736">
        <f t="shared" si="47"/>
        <v>972585.5790608587</v>
      </c>
      <c r="V736">
        <f t="shared" si="44"/>
        <v>0</v>
      </c>
      <c r="W736">
        <f t="shared" si="45"/>
        <v>1</v>
      </c>
    </row>
    <row r="737" spans="1:23" ht="12.75">
      <c r="A737">
        <v>732</v>
      </c>
      <c r="B737">
        <v>590.7485415215176</v>
      </c>
      <c r="C737">
        <v>2810.3960634464993</v>
      </c>
      <c r="D737">
        <v>1111.10109592375</v>
      </c>
      <c r="E737">
        <v>761.612010498023</v>
      </c>
      <c r="F737">
        <v>0.9609994292259216</v>
      </c>
      <c r="G737">
        <v>0.7862062454223633</v>
      </c>
      <c r="H737">
        <v>0.01073645000525223</v>
      </c>
      <c r="I737">
        <v>0.16319966316223145</v>
      </c>
      <c r="J737">
        <v>0.5760815324525967</v>
      </c>
      <c r="L737">
        <v>9577.539714964938</v>
      </c>
      <c r="M737">
        <v>8.876776243156598</v>
      </c>
      <c r="N737">
        <v>8.2074105780786</v>
      </c>
      <c r="O737">
        <v>18254.895652626146</v>
      </c>
      <c r="P737">
        <v>9.886735097175087</v>
      </c>
      <c r="Q737">
        <v>9.298519503450303</v>
      </c>
      <c r="S737">
        <f t="shared" si="46"/>
        <v>811163.518092895</v>
      </c>
      <c r="T737">
        <f t="shared" si="47"/>
        <v>911597.0546924041</v>
      </c>
      <c r="V737">
        <f t="shared" si="44"/>
        <v>0</v>
      </c>
      <c r="W737">
        <f t="shared" si="45"/>
        <v>1</v>
      </c>
    </row>
    <row r="738" spans="1:23" ht="12.75">
      <c r="A738">
        <v>733</v>
      </c>
      <c r="B738">
        <v>439.8180607337796</v>
      </c>
      <c r="C738">
        <v>2174.4898781455868</v>
      </c>
      <c r="D738">
        <v>954.6088693071329</v>
      </c>
      <c r="E738">
        <v>928.8356956617447</v>
      </c>
      <c r="F738">
        <v>0.9615641236305237</v>
      </c>
      <c r="G738">
        <v>0.802007794380188</v>
      </c>
      <c r="H738">
        <v>0.013125304135575357</v>
      </c>
      <c r="I738">
        <v>0.17856401205062866</v>
      </c>
      <c r="J738">
        <v>0.4362729673062903</v>
      </c>
      <c r="L738">
        <v>7362.38300837936</v>
      </c>
      <c r="M738">
        <v>8.502600410456278</v>
      </c>
      <c r="N738">
        <v>7.871649366619999</v>
      </c>
      <c r="O738">
        <v>14295.849184776409</v>
      </c>
      <c r="P738">
        <v>9.26290060134534</v>
      </c>
      <c r="Q738">
        <v>8.67419584816918</v>
      </c>
      <c r="S738">
        <f t="shared" si="46"/>
        <v>779802.5536536205</v>
      </c>
      <c r="T738">
        <f t="shared" si="47"/>
        <v>853123.7356321416</v>
      </c>
      <c r="V738">
        <f t="shared" si="44"/>
        <v>0</v>
      </c>
      <c r="W738">
        <f t="shared" si="45"/>
        <v>1</v>
      </c>
    </row>
    <row r="739" spans="1:23" ht="12.75">
      <c r="A739">
        <v>734</v>
      </c>
      <c r="B739">
        <v>462.79814886197084</v>
      </c>
      <c r="C739">
        <v>3333.8224499620674</v>
      </c>
      <c r="D739">
        <v>865.7889193076053</v>
      </c>
      <c r="E739">
        <v>1166.9638329103736</v>
      </c>
      <c r="F739">
        <v>0.9238725900650024</v>
      </c>
      <c r="G739">
        <v>0.7420226335525513</v>
      </c>
      <c r="H739">
        <v>0.007904946996044472</v>
      </c>
      <c r="I739">
        <v>0.17374533414840698</v>
      </c>
      <c r="J739">
        <v>0.5659905057908026</v>
      </c>
      <c r="L739">
        <v>8978.933430063526</v>
      </c>
      <c r="M739">
        <v>9.205129526347534</v>
      </c>
      <c r="N739">
        <v>8.225193686663365</v>
      </c>
      <c r="O739">
        <v>15489.158310981835</v>
      </c>
      <c r="P739">
        <v>10.120862376954129</v>
      </c>
      <c r="Q739">
        <v>9.182149708845367</v>
      </c>
      <c r="S739">
        <f t="shared" si="46"/>
        <v>813540.435236273</v>
      </c>
      <c r="T739">
        <f t="shared" si="47"/>
        <v>902725.8125735549</v>
      </c>
      <c r="V739">
        <f t="shared" si="44"/>
        <v>0</v>
      </c>
      <c r="W739">
        <f t="shared" si="45"/>
        <v>1</v>
      </c>
    </row>
    <row r="740" spans="1:23" ht="12.75">
      <c r="A740">
        <v>735</v>
      </c>
      <c r="B740">
        <v>494.1187023508802</v>
      </c>
      <c r="C740">
        <v>2795.7575951815616</v>
      </c>
      <c r="D740">
        <v>929.439970183709</v>
      </c>
      <c r="E740">
        <v>910.7231344783938</v>
      </c>
      <c r="F740">
        <v>0.933049738407135</v>
      </c>
      <c r="G740">
        <v>0.8175547122955322</v>
      </c>
      <c r="H740">
        <v>0.015676054647537095</v>
      </c>
      <c r="I740">
        <v>0.13020575046539307</v>
      </c>
      <c r="J740">
        <v>0.5189844597492984</v>
      </c>
      <c r="L740">
        <v>10254.47639050623</v>
      </c>
      <c r="M740">
        <v>8.678285399652296</v>
      </c>
      <c r="N740">
        <v>7.81255137741593</v>
      </c>
      <c r="O740">
        <v>16205.858330107842</v>
      </c>
      <c r="P740">
        <v>9.533434400664316</v>
      </c>
      <c r="Q740">
        <v>8.691069681033499</v>
      </c>
      <c r="S740">
        <f t="shared" si="46"/>
        <v>771000.6613510867</v>
      </c>
      <c r="T740">
        <f t="shared" si="47"/>
        <v>852901.109773242</v>
      </c>
      <c r="V740">
        <f t="shared" si="44"/>
        <v>0</v>
      </c>
      <c r="W740">
        <f t="shared" si="45"/>
        <v>1</v>
      </c>
    </row>
    <row r="741" spans="1:23" ht="12.75">
      <c r="A741">
        <v>736</v>
      </c>
      <c r="B741">
        <v>243.0130784779492</v>
      </c>
      <c r="C741">
        <v>3389.637936818406</v>
      </c>
      <c r="D741">
        <v>944.8716350367317</v>
      </c>
      <c r="E741">
        <v>1023.5525374591127</v>
      </c>
      <c r="F741">
        <v>0.9307914972305298</v>
      </c>
      <c r="G741">
        <v>0.8156946897506714</v>
      </c>
      <c r="H741">
        <v>0.010602894569440881</v>
      </c>
      <c r="I741">
        <v>0.15275216102600098</v>
      </c>
      <c r="J741">
        <v>0.4556831572956371</v>
      </c>
      <c r="L741">
        <v>8495.053635539067</v>
      </c>
      <c r="M741">
        <v>8.966843992001703</v>
      </c>
      <c r="N741">
        <v>8.126172460959591</v>
      </c>
      <c r="O741">
        <v>14790.977761310314</v>
      </c>
      <c r="P741">
        <v>9.685993801672574</v>
      </c>
      <c r="Q741">
        <v>8.855296363187</v>
      </c>
      <c r="S741">
        <f t="shared" si="46"/>
        <v>804122.1924604201</v>
      </c>
      <c r="T741">
        <f t="shared" si="47"/>
        <v>870738.6585573896</v>
      </c>
      <c r="V741">
        <f t="shared" si="44"/>
        <v>0</v>
      </c>
      <c r="W741">
        <f t="shared" si="45"/>
        <v>1</v>
      </c>
    </row>
    <row r="742" spans="1:23" ht="12.75">
      <c r="A742">
        <v>737</v>
      </c>
      <c r="B742">
        <v>571.4177437179517</v>
      </c>
      <c r="C742">
        <v>3355.2651342858053</v>
      </c>
      <c r="D742">
        <v>897.3187912866626</v>
      </c>
      <c r="E742">
        <v>831.737305943403</v>
      </c>
      <c r="F742">
        <v>0.9561504423618317</v>
      </c>
      <c r="G742">
        <v>0.6958822011947632</v>
      </c>
      <c r="H742">
        <v>0.007507997087950387</v>
      </c>
      <c r="I742">
        <v>0.1414235234260559</v>
      </c>
      <c r="J742">
        <v>0.5309691610000411</v>
      </c>
      <c r="L742">
        <v>10296.71113023917</v>
      </c>
      <c r="M742">
        <v>9.46062452509378</v>
      </c>
      <c r="N742">
        <v>8.607070669866225</v>
      </c>
      <c r="O742">
        <v>17123.387248074738</v>
      </c>
      <c r="P742">
        <v>10.213753273778043</v>
      </c>
      <c r="Q742">
        <v>9.490303025702007</v>
      </c>
      <c r="S742">
        <f t="shared" si="46"/>
        <v>850410.3558563833</v>
      </c>
      <c r="T742">
        <f t="shared" si="47"/>
        <v>931906.9153221259</v>
      </c>
      <c r="V742">
        <f t="shared" si="44"/>
        <v>0</v>
      </c>
      <c r="W742">
        <f t="shared" si="45"/>
        <v>1</v>
      </c>
    </row>
    <row r="743" spans="1:23" ht="12.75">
      <c r="A743">
        <v>738</v>
      </c>
      <c r="B743">
        <v>374.328314178856</v>
      </c>
      <c r="C743">
        <v>2886.089143313092</v>
      </c>
      <c r="D743">
        <v>805.7691275548964</v>
      </c>
      <c r="E743">
        <v>844.4113700447565</v>
      </c>
      <c r="F743">
        <v>0.965575098991394</v>
      </c>
      <c r="G743">
        <v>0.7682944536209106</v>
      </c>
      <c r="H743">
        <v>0.010177620093037167</v>
      </c>
      <c r="I743">
        <v>0.14487111568450928</v>
      </c>
      <c r="J743">
        <v>0.5071179616896423</v>
      </c>
      <c r="L743">
        <v>8494.23319801389</v>
      </c>
      <c r="M743">
        <v>9.076610474512421</v>
      </c>
      <c r="N743">
        <v>8.382438452852762</v>
      </c>
      <c r="O743">
        <v>14061.593877102929</v>
      </c>
      <c r="P743">
        <v>9.872453649027133</v>
      </c>
      <c r="Q743">
        <v>9.272427645763658</v>
      </c>
      <c r="S743">
        <f t="shared" si="46"/>
        <v>829749.6120872623</v>
      </c>
      <c r="T743">
        <f t="shared" si="47"/>
        <v>913181.1706992629</v>
      </c>
      <c r="V743">
        <f t="shared" si="44"/>
        <v>0</v>
      </c>
      <c r="W743">
        <f t="shared" si="45"/>
        <v>1</v>
      </c>
    </row>
    <row r="744" spans="1:23" ht="12.75">
      <c r="A744">
        <v>739</v>
      </c>
      <c r="B744">
        <v>621.3954910688265</v>
      </c>
      <c r="C744">
        <v>3639.0273689365167</v>
      </c>
      <c r="D744">
        <v>958.055929372865</v>
      </c>
      <c r="E744">
        <v>1330.8409028904289</v>
      </c>
      <c r="F744">
        <v>0.9320939183235168</v>
      </c>
      <c r="G744">
        <v>0.7978187799453735</v>
      </c>
      <c r="H744">
        <v>0.010141119740489053</v>
      </c>
      <c r="I744">
        <v>0.1572830080986023</v>
      </c>
      <c r="J744">
        <v>0.5321569458481572</v>
      </c>
      <c r="L744">
        <v>11529.321083535848</v>
      </c>
      <c r="M744">
        <v>8.990879285572316</v>
      </c>
      <c r="N744">
        <v>8.133076242699309</v>
      </c>
      <c r="O744">
        <v>18347.91601581413</v>
      </c>
      <c r="P744">
        <v>9.869942843828643</v>
      </c>
      <c r="Q744">
        <v>9.036444308025036</v>
      </c>
      <c r="S744">
        <f t="shared" si="46"/>
        <v>801778.303186395</v>
      </c>
      <c r="T744">
        <f t="shared" si="47"/>
        <v>885296.5147866894</v>
      </c>
      <c r="V744">
        <f t="shared" si="44"/>
        <v>0</v>
      </c>
      <c r="W744">
        <f t="shared" si="45"/>
        <v>1</v>
      </c>
    </row>
    <row r="745" spans="1:23" ht="12.75">
      <c r="A745">
        <v>740</v>
      </c>
      <c r="B745">
        <v>510.73745506548346</v>
      </c>
      <c r="C745">
        <v>2884.641679192202</v>
      </c>
      <c r="D745">
        <v>969.3600345250231</v>
      </c>
      <c r="E745">
        <v>989.9275471095507</v>
      </c>
      <c r="F745">
        <v>0.9801762700080872</v>
      </c>
      <c r="G745">
        <v>0.7227144241333008</v>
      </c>
      <c r="H745">
        <v>0.014912754535871793</v>
      </c>
      <c r="I745">
        <v>0.10739827156066895</v>
      </c>
      <c r="J745">
        <v>0.46811292167487645</v>
      </c>
      <c r="L745">
        <v>11224.213422302326</v>
      </c>
      <c r="M745">
        <v>8.994154321012259</v>
      </c>
      <c r="N745">
        <v>8.127564381502733</v>
      </c>
      <c r="O745">
        <v>17326.011517385195</v>
      </c>
      <c r="P745">
        <v>9.663688071030986</v>
      </c>
      <c r="Q745">
        <v>8.957008348571534</v>
      </c>
      <c r="S745">
        <f t="shared" si="46"/>
        <v>801532.224727971</v>
      </c>
      <c r="T745">
        <f t="shared" si="47"/>
        <v>878374.8233397682</v>
      </c>
      <c r="V745">
        <f t="shared" si="44"/>
        <v>0</v>
      </c>
      <c r="W745">
        <f t="shared" si="45"/>
        <v>1</v>
      </c>
    </row>
    <row r="746" spans="1:23" ht="12.75">
      <c r="A746">
        <v>741</v>
      </c>
      <c r="B746">
        <v>426.50255954695274</v>
      </c>
      <c r="C746">
        <v>3930.071361632733</v>
      </c>
      <c r="D746">
        <v>1059.4033755458618</v>
      </c>
      <c r="E746">
        <v>1054.9800663601332</v>
      </c>
      <c r="F746">
        <v>0.9579655826091766</v>
      </c>
      <c r="G746">
        <v>0.748786449432373</v>
      </c>
      <c r="H746">
        <v>0.008910368750564166</v>
      </c>
      <c r="I746">
        <v>0.16827139258384705</v>
      </c>
      <c r="J746">
        <v>0.49953104566274736</v>
      </c>
      <c r="L746">
        <v>9994.618914092891</v>
      </c>
      <c r="M746">
        <v>9.084608102941793</v>
      </c>
      <c r="N746">
        <v>8.354970490458841</v>
      </c>
      <c r="O746">
        <v>17637.283932510596</v>
      </c>
      <c r="P746">
        <v>9.886971049141767</v>
      </c>
      <c r="Q746">
        <v>9.236308730338106</v>
      </c>
      <c r="S746">
        <f t="shared" si="46"/>
        <v>825502.4301317913</v>
      </c>
      <c r="T746">
        <f t="shared" si="47"/>
        <v>905993.5891012999</v>
      </c>
      <c r="V746">
        <f t="shared" si="44"/>
        <v>0</v>
      </c>
      <c r="W746">
        <f t="shared" si="45"/>
        <v>1</v>
      </c>
    </row>
    <row r="747" spans="1:23" ht="12.75">
      <c r="A747">
        <v>742</v>
      </c>
      <c r="B747">
        <v>512.7819378967276</v>
      </c>
      <c r="C747">
        <v>3513.349242932826</v>
      </c>
      <c r="D747">
        <v>1081.4772487552868</v>
      </c>
      <c r="E747">
        <v>898.7480474171143</v>
      </c>
      <c r="F747">
        <v>0.9495900571346283</v>
      </c>
      <c r="G747">
        <v>0.48382568359375</v>
      </c>
      <c r="H747">
        <v>0.008385500830439218</v>
      </c>
      <c r="I747">
        <v>0.16422206163406372</v>
      </c>
      <c r="J747">
        <v>0.5692456937225246</v>
      </c>
      <c r="L747">
        <v>9863.987233487698</v>
      </c>
      <c r="M747">
        <v>9.185460564980112</v>
      </c>
      <c r="N747">
        <v>7.9599201031605675</v>
      </c>
      <c r="O747">
        <v>18159.209518636464</v>
      </c>
      <c r="P747">
        <v>10.105701084095037</v>
      </c>
      <c r="Q747">
        <v>9.134696589879393</v>
      </c>
      <c r="S747">
        <f t="shared" si="46"/>
        <v>786128.0230825691</v>
      </c>
      <c r="T747">
        <f t="shared" si="47"/>
        <v>895310.4494693029</v>
      </c>
      <c r="V747">
        <f t="shared" si="44"/>
        <v>0</v>
      </c>
      <c r="W747">
        <f t="shared" si="45"/>
        <v>1</v>
      </c>
    </row>
    <row r="748" spans="1:23" ht="12.75">
      <c r="A748">
        <v>743</v>
      </c>
      <c r="B748">
        <v>563.8091390255879</v>
      </c>
      <c r="C748">
        <v>2850.007165126861</v>
      </c>
      <c r="D748">
        <v>1053.7234027696363</v>
      </c>
      <c r="E748">
        <v>1147.7437476391242</v>
      </c>
      <c r="F748">
        <v>0.9728789031505585</v>
      </c>
      <c r="G748">
        <v>0.7716434001922607</v>
      </c>
      <c r="H748">
        <v>0.011697456440569512</v>
      </c>
      <c r="I748">
        <v>0.1468648910522461</v>
      </c>
      <c r="J748">
        <v>0.48740256857739767</v>
      </c>
      <c r="L748">
        <v>10028.66510744442</v>
      </c>
      <c r="M748">
        <v>8.888292495304489</v>
      </c>
      <c r="N748">
        <v>8.235920617038273</v>
      </c>
      <c r="O748">
        <v>17692.694031254225</v>
      </c>
      <c r="P748">
        <v>9.676431347182142</v>
      </c>
      <c r="Q748">
        <v>9.120876331083885</v>
      </c>
      <c r="S748">
        <f t="shared" si="46"/>
        <v>813563.396596383</v>
      </c>
      <c r="T748">
        <f t="shared" si="47"/>
        <v>894394.9390771342</v>
      </c>
      <c r="V748">
        <f t="shared" si="44"/>
        <v>0</v>
      </c>
      <c r="W748">
        <f t="shared" si="45"/>
        <v>1</v>
      </c>
    </row>
    <row r="749" spans="1:23" ht="12.75">
      <c r="A749">
        <v>744</v>
      </c>
      <c r="B749">
        <v>317.5410349742184</v>
      </c>
      <c r="C749">
        <v>3058.115955928918</v>
      </c>
      <c r="D749">
        <v>1223.337801195707</v>
      </c>
      <c r="E749">
        <v>779.4197633511633</v>
      </c>
      <c r="F749">
        <v>0.9818165898323059</v>
      </c>
      <c r="G749">
        <v>0.5705595016479492</v>
      </c>
      <c r="H749">
        <v>0.010346877780051106</v>
      </c>
      <c r="I749">
        <v>0.14290142059326172</v>
      </c>
      <c r="J749">
        <v>0.4551848822815449</v>
      </c>
      <c r="L749">
        <v>8484.498835925164</v>
      </c>
      <c r="M749">
        <v>9.071617018718204</v>
      </c>
      <c r="N749">
        <v>8.098573269226858</v>
      </c>
      <c r="O749">
        <v>17367.626948015928</v>
      </c>
      <c r="P749">
        <v>9.763737923275524</v>
      </c>
      <c r="Q749">
        <v>8.999625667432927</v>
      </c>
      <c r="S749">
        <f t="shared" si="46"/>
        <v>801372.8280867606</v>
      </c>
      <c r="T749">
        <f t="shared" si="47"/>
        <v>882594.9397952767</v>
      </c>
      <c r="V749">
        <f t="shared" si="44"/>
        <v>0</v>
      </c>
      <c r="W749">
        <f t="shared" si="45"/>
        <v>1</v>
      </c>
    </row>
    <row r="750" spans="1:23" ht="12.75">
      <c r="A750">
        <v>745</v>
      </c>
      <c r="B750">
        <v>641.796247140767</v>
      </c>
      <c r="C750">
        <v>3827.041469485499</v>
      </c>
      <c r="D750">
        <v>1135.8363873646254</v>
      </c>
      <c r="E750">
        <v>1160.5518372492656</v>
      </c>
      <c r="F750">
        <v>0.97553351521492</v>
      </c>
      <c r="G750">
        <v>0.8002679347991943</v>
      </c>
      <c r="H750">
        <v>0.010131542773932103</v>
      </c>
      <c r="I750">
        <v>0.1550384759902954</v>
      </c>
      <c r="J750">
        <v>0.5213582336309117</v>
      </c>
      <c r="L750">
        <v>12028.231222699826</v>
      </c>
      <c r="M750">
        <v>9.00777453820898</v>
      </c>
      <c r="N750">
        <v>8.462024826780457</v>
      </c>
      <c r="O750">
        <v>20294.500754278193</v>
      </c>
      <c r="P750">
        <v>9.857809170897022</v>
      </c>
      <c r="Q750">
        <v>9.398778410425834</v>
      </c>
      <c r="S750">
        <f t="shared" si="46"/>
        <v>834174.2514553459</v>
      </c>
      <c r="T750">
        <f t="shared" si="47"/>
        <v>919583.3402883052</v>
      </c>
      <c r="V750">
        <f t="shared" si="44"/>
        <v>0</v>
      </c>
      <c r="W750">
        <f t="shared" si="45"/>
        <v>1</v>
      </c>
    </row>
    <row r="751" spans="1:23" ht="12.75">
      <c r="A751">
        <v>746</v>
      </c>
      <c r="B751">
        <v>397.81635406421015</v>
      </c>
      <c r="C751">
        <v>2567.0196481905605</v>
      </c>
      <c r="D751">
        <v>933.2240491287773</v>
      </c>
      <c r="E751">
        <v>883.7714319735649</v>
      </c>
      <c r="F751">
        <v>0.9682428538799286</v>
      </c>
      <c r="G751">
        <v>0.6388664245605469</v>
      </c>
      <c r="H751">
        <v>0.00611207128983397</v>
      </c>
      <c r="I751">
        <v>0.12986141443252563</v>
      </c>
      <c r="J751">
        <v>0.4861983753611245</v>
      </c>
      <c r="L751">
        <v>7478.580164107969</v>
      </c>
      <c r="M751">
        <v>9.757708844212116</v>
      </c>
      <c r="N751">
        <v>8.929128946948625</v>
      </c>
      <c r="O751">
        <v>15157.984832255654</v>
      </c>
      <c r="P751">
        <v>10.351629668362069</v>
      </c>
      <c r="Q751">
        <v>9.68649210203879</v>
      </c>
      <c r="S751">
        <f t="shared" si="46"/>
        <v>885434.3145307546</v>
      </c>
      <c r="T751">
        <f t="shared" si="47"/>
        <v>953491.2253716233</v>
      </c>
      <c r="V751">
        <f t="shared" si="44"/>
        <v>0</v>
      </c>
      <c r="W751">
        <f t="shared" si="45"/>
        <v>1</v>
      </c>
    </row>
    <row r="752" spans="1:23" ht="12.75">
      <c r="A752">
        <v>747</v>
      </c>
      <c r="B752">
        <v>473.85438534493403</v>
      </c>
      <c r="C752">
        <v>2733.0815511768333</v>
      </c>
      <c r="D752">
        <v>1086.3047898043174</v>
      </c>
      <c r="E752">
        <v>747.2588072874642</v>
      </c>
      <c r="F752">
        <v>0.9488826990127563</v>
      </c>
      <c r="G752">
        <v>0.6344127655029297</v>
      </c>
      <c r="H752">
        <v>0.013289250297894491</v>
      </c>
      <c r="I752">
        <v>0.13235947489738464</v>
      </c>
      <c r="J752">
        <v>0.603802586546692</v>
      </c>
      <c r="L752">
        <v>9592.445265044078</v>
      </c>
      <c r="M752">
        <v>8.857552798519228</v>
      </c>
      <c r="N752">
        <v>7.685292128025833</v>
      </c>
      <c r="O752">
        <v>17247.02580308237</v>
      </c>
      <c r="P752">
        <v>9.891638968591018</v>
      </c>
      <c r="Q752">
        <v>8.937356799987619</v>
      </c>
      <c r="S752">
        <f t="shared" si="46"/>
        <v>758936.7675375392</v>
      </c>
      <c r="T752">
        <f t="shared" si="47"/>
        <v>876488.6541956795</v>
      </c>
      <c r="V752">
        <f t="shared" si="44"/>
        <v>0</v>
      </c>
      <c r="W752">
        <f t="shared" si="45"/>
        <v>1</v>
      </c>
    </row>
    <row r="753" spans="1:23" ht="12.75">
      <c r="A753">
        <v>748</v>
      </c>
      <c r="B753">
        <v>525.4267143833029</v>
      </c>
      <c r="C753">
        <v>2839.7021388880767</v>
      </c>
      <c r="D753">
        <v>1065.4720034969728</v>
      </c>
      <c r="E753">
        <v>574.4027476191134</v>
      </c>
      <c r="F753">
        <v>0.9323304891586304</v>
      </c>
      <c r="G753">
        <v>0.7730417251586914</v>
      </c>
      <c r="H753">
        <v>0.010890729802215395</v>
      </c>
      <c r="I753">
        <v>0.17508560419082642</v>
      </c>
      <c r="J753">
        <v>0.4983441997733165</v>
      </c>
      <c r="L753">
        <v>8916.469441911628</v>
      </c>
      <c r="M753">
        <v>8.779542248603379</v>
      </c>
      <c r="N753">
        <v>7.901568524134736</v>
      </c>
      <c r="O753">
        <v>17016.452640040385</v>
      </c>
      <c r="P753">
        <v>9.640653085424548</v>
      </c>
      <c r="Q753">
        <v>8.790057031222405</v>
      </c>
      <c r="S753">
        <f t="shared" si="46"/>
        <v>781240.3829715619</v>
      </c>
      <c r="T753">
        <f t="shared" si="47"/>
        <v>861989.2504822001</v>
      </c>
      <c r="V753">
        <f t="shared" si="44"/>
        <v>0</v>
      </c>
      <c r="W753">
        <f t="shared" si="45"/>
        <v>1</v>
      </c>
    </row>
    <row r="754" spans="1:23" ht="12.75">
      <c r="A754">
        <v>749</v>
      </c>
      <c r="B754">
        <v>532.4739027680091</v>
      </c>
      <c r="C754">
        <v>2877.240620111439</v>
      </c>
      <c r="D754">
        <v>1025.7664576092047</v>
      </c>
      <c r="E754">
        <v>1018.0502032187987</v>
      </c>
      <c r="F754">
        <v>0.9220069050788879</v>
      </c>
      <c r="G754">
        <v>0.7031254768371582</v>
      </c>
      <c r="H754">
        <v>0.010978195121087395</v>
      </c>
      <c r="I754">
        <v>0.12801170349121094</v>
      </c>
      <c r="J754">
        <v>0.4095940326613793</v>
      </c>
      <c r="L754">
        <v>10168.497017049662</v>
      </c>
      <c r="M754">
        <v>9.125495234407998</v>
      </c>
      <c r="N754">
        <v>7.944238628639132</v>
      </c>
      <c r="O754">
        <v>17507.98216625248</v>
      </c>
      <c r="P754">
        <v>9.709506995980133</v>
      </c>
      <c r="Q754">
        <v>8.593063460980343</v>
      </c>
      <c r="S754">
        <f t="shared" si="46"/>
        <v>784255.3658468635</v>
      </c>
      <c r="T754">
        <f t="shared" si="47"/>
        <v>841798.3639317818</v>
      </c>
      <c r="V754">
        <f t="shared" si="44"/>
        <v>0</v>
      </c>
      <c r="W754">
        <f t="shared" si="45"/>
        <v>1</v>
      </c>
    </row>
    <row r="755" spans="1:23" ht="12.75">
      <c r="A755">
        <v>750</v>
      </c>
      <c r="B755">
        <v>372.58820655574107</v>
      </c>
      <c r="C755">
        <v>3777.845175285148</v>
      </c>
      <c r="D755">
        <v>895.8437035702782</v>
      </c>
      <c r="E755">
        <v>975.0056041384507</v>
      </c>
      <c r="F755">
        <v>0.9408560395240784</v>
      </c>
      <c r="G755">
        <v>0.7157665491104126</v>
      </c>
      <c r="H755">
        <v>0.010400386390737253</v>
      </c>
      <c r="I755">
        <v>0.1672847867012024</v>
      </c>
      <c r="J755">
        <v>0.4503363820017047</v>
      </c>
      <c r="L755">
        <v>9718.533217258453</v>
      </c>
      <c r="M755">
        <v>8.89090279627002</v>
      </c>
      <c r="N755">
        <v>7.960981034449302</v>
      </c>
      <c r="O755">
        <v>15719.420032151289</v>
      </c>
      <c r="P755">
        <v>9.624712275505384</v>
      </c>
      <c r="Q755">
        <v>8.759748189947256</v>
      </c>
      <c r="S755">
        <f t="shared" si="46"/>
        <v>786379.5702276719</v>
      </c>
      <c r="T755">
        <f t="shared" si="47"/>
        <v>860255.3989625743</v>
      </c>
      <c r="V755">
        <f t="shared" si="44"/>
        <v>0</v>
      </c>
      <c r="W755">
        <f t="shared" si="45"/>
        <v>1</v>
      </c>
    </row>
    <row r="756" spans="1:23" ht="12.75">
      <c r="A756">
        <v>751</v>
      </c>
      <c r="B756">
        <v>592.4966133106836</v>
      </c>
      <c r="C756">
        <v>2409.6679586134524</v>
      </c>
      <c r="D756">
        <v>1001.5801343386465</v>
      </c>
      <c r="E756">
        <v>1230.5263993795993</v>
      </c>
      <c r="F756">
        <v>0.9379461407661438</v>
      </c>
      <c r="G756">
        <v>0.8118852376937866</v>
      </c>
      <c r="H756">
        <v>0.011908809959281005</v>
      </c>
      <c r="I756">
        <v>0.10672473907470703</v>
      </c>
      <c r="J756">
        <v>0.4681782629267788</v>
      </c>
      <c r="L756">
        <v>10235.73505280369</v>
      </c>
      <c r="M756">
        <v>9.247164336716711</v>
      </c>
      <c r="N756">
        <v>8.365592789869575</v>
      </c>
      <c r="O756">
        <v>17439.06245434862</v>
      </c>
      <c r="P756">
        <v>9.88676117169866</v>
      </c>
      <c r="Q756">
        <v>9.049754248793787</v>
      </c>
      <c r="S756">
        <f t="shared" si="46"/>
        <v>826323.5439341539</v>
      </c>
      <c r="T756">
        <f t="shared" si="47"/>
        <v>887536.3624250301</v>
      </c>
      <c r="V756">
        <f t="shared" si="44"/>
        <v>0</v>
      </c>
      <c r="W756">
        <f t="shared" si="45"/>
        <v>1</v>
      </c>
    </row>
    <row r="757" spans="1:23" ht="12.75">
      <c r="A757">
        <v>752</v>
      </c>
      <c r="B757">
        <v>441.42783957113693</v>
      </c>
      <c r="C757">
        <v>2937.3192678770592</v>
      </c>
      <c r="D757">
        <v>918.0543583288402</v>
      </c>
      <c r="E757">
        <v>1546.8039803396337</v>
      </c>
      <c r="F757">
        <v>0.9716551601886749</v>
      </c>
      <c r="G757">
        <v>0.6094388961791992</v>
      </c>
      <c r="H757">
        <v>0.010319862960817494</v>
      </c>
      <c r="I757">
        <v>0.1565687358379364</v>
      </c>
      <c r="J757">
        <v>0.42555313204643935</v>
      </c>
      <c r="L757">
        <v>9057.979788061673</v>
      </c>
      <c r="M757">
        <v>8.973685013660273</v>
      </c>
      <c r="N757">
        <v>8.045085148539485</v>
      </c>
      <c r="O757">
        <v>15640.440901983815</v>
      </c>
      <c r="P757">
        <v>9.636874691363655</v>
      </c>
      <c r="Q757">
        <v>8.858356501691533</v>
      </c>
      <c r="S757">
        <f t="shared" si="46"/>
        <v>795450.5350658868</v>
      </c>
      <c r="T757">
        <f t="shared" si="47"/>
        <v>870195.2092671696</v>
      </c>
      <c r="V757">
        <f t="shared" si="44"/>
        <v>0</v>
      </c>
      <c r="W757">
        <f t="shared" si="45"/>
        <v>1</v>
      </c>
    </row>
    <row r="758" spans="1:23" ht="12.75">
      <c r="A758">
        <v>753</v>
      </c>
      <c r="B758">
        <v>763.4702291508863</v>
      </c>
      <c r="C758">
        <v>3200.562670239159</v>
      </c>
      <c r="D758">
        <v>1053.5482809604769</v>
      </c>
      <c r="E758">
        <v>483.4583138269941</v>
      </c>
      <c r="F758">
        <v>0.984533429145813</v>
      </c>
      <c r="G758">
        <v>0.7156484127044678</v>
      </c>
      <c r="H758">
        <v>0.00892666563573145</v>
      </c>
      <c r="I758">
        <v>0.1466272473335266</v>
      </c>
      <c r="J758">
        <v>0.5421218526277157</v>
      </c>
      <c r="L758">
        <v>11567.506676935527</v>
      </c>
      <c r="M758">
        <v>9.22291031449305</v>
      </c>
      <c r="N758">
        <v>8.595013523283528</v>
      </c>
      <c r="O758">
        <v>19951.77052689247</v>
      </c>
      <c r="P758">
        <v>10.061015668628762</v>
      </c>
      <c r="Q758">
        <v>9.59653574272788</v>
      </c>
      <c r="S758">
        <f t="shared" si="46"/>
        <v>847933.8456514174</v>
      </c>
      <c r="T758">
        <f t="shared" si="47"/>
        <v>939701.8037458955</v>
      </c>
      <c r="V758">
        <f t="shared" si="44"/>
        <v>0</v>
      </c>
      <c r="W758">
        <f t="shared" si="45"/>
        <v>1</v>
      </c>
    </row>
    <row r="759" spans="1:23" ht="12.75">
      <c r="A759">
        <v>754</v>
      </c>
      <c r="B759">
        <v>675.7126693689925</v>
      </c>
      <c r="C759">
        <v>3243.664122658559</v>
      </c>
      <c r="D759">
        <v>1027.0551757602598</v>
      </c>
      <c r="E759">
        <v>982.0841276932892</v>
      </c>
      <c r="F759">
        <v>0.9626492559909821</v>
      </c>
      <c r="G759">
        <v>0.77579665184021</v>
      </c>
      <c r="H759">
        <v>0.008083535656046907</v>
      </c>
      <c r="I759">
        <v>0.14909735321998596</v>
      </c>
      <c r="J759">
        <v>0.5116038901981587</v>
      </c>
      <c r="L759">
        <v>10916.488640690803</v>
      </c>
      <c r="M759">
        <v>9.324555433485994</v>
      </c>
      <c r="N759">
        <v>8.658535610895186</v>
      </c>
      <c r="O759">
        <v>19044.307330271586</v>
      </c>
      <c r="P759">
        <v>10.082311588455102</v>
      </c>
      <c r="Q759">
        <v>9.497930958495902</v>
      </c>
      <c r="S759">
        <f t="shared" si="46"/>
        <v>854937.0724488278</v>
      </c>
      <c r="T759">
        <f t="shared" si="47"/>
        <v>930748.7885193186</v>
      </c>
      <c r="V759">
        <f t="shared" si="44"/>
        <v>0</v>
      </c>
      <c r="W759">
        <f t="shared" si="45"/>
        <v>1</v>
      </c>
    </row>
    <row r="760" spans="1:23" ht="12.75">
      <c r="A760">
        <v>755</v>
      </c>
      <c r="B760">
        <v>699.9681770935913</v>
      </c>
      <c r="C760">
        <v>2261.194541348461</v>
      </c>
      <c r="D760">
        <v>1058.8212209747908</v>
      </c>
      <c r="E760">
        <v>1422.6267574710255</v>
      </c>
      <c r="F760">
        <v>0.9648060500621796</v>
      </c>
      <c r="G760">
        <v>0.7664233446121216</v>
      </c>
      <c r="H760">
        <v>0.008721646371645457</v>
      </c>
      <c r="I760">
        <v>0.16132470965385437</v>
      </c>
      <c r="J760">
        <v>0.5144637740805615</v>
      </c>
      <c r="L760">
        <v>9429.321929539685</v>
      </c>
      <c r="M760">
        <v>9.15414423964964</v>
      </c>
      <c r="N760">
        <v>8.49721917627176</v>
      </c>
      <c r="O760">
        <v>18343.840789324724</v>
      </c>
      <c r="P760">
        <v>9.966253791513756</v>
      </c>
      <c r="Q760">
        <v>9.394516752529338</v>
      </c>
      <c r="S760">
        <f t="shared" si="46"/>
        <v>840292.5956976363</v>
      </c>
      <c r="T760">
        <f t="shared" si="47"/>
        <v>921107.834463609</v>
      </c>
      <c r="V760">
        <f t="shared" si="44"/>
        <v>0</v>
      </c>
      <c r="W760">
        <f t="shared" si="45"/>
        <v>1</v>
      </c>
    </row>
    <row r="761" spans="1:23" ht="12.75">
      <c r="A761">
        <v>756</v>
      </c>
      <c r="B761">
        <v>412.40731710073226</v>
      </c>
      <c r="C761">
        <v>4023.0788590387565</v>
      </c>
      <c r="D761">
        <v>1030.6418790348962</v>
      </c>
      <c r="E761">
        <v>1001.4079094104197</v>
      </c>
      <c r="F761">
        <v>0.975834310054779</v>
      </c>
      <c r="G761">
        <v>0.5618858337402344</v>
      </c>
      <c r="H761">
        <v>0.011213854754540509</v>
      </c>
      <c r="I761">
        <v>0.17186737060546875</v>
      </c>
      <c r="J761">
        <v>0.4517275193021108</v>
      </c>
      <c r="L761">
        <v>10521.633310575442</v>
      </c>
      <c r="M761">
        <v>8.761195717957737</v>
      </c>
      <c r="N761">
        <v>7.793485723899962</v>
      </c>
      <c r="O761">
        <v>17448.206080000153</v>
      </c>
      <c r="P761">
        <v>9.5197850133536</v>
      </c>
      <c r="Q761">
        <v>8.731609276533476</v>
      </c>
      <c r="S761">
        <f t="shared" si="46"/>
        <v>768826.9390794208</v>
      </c>
      <c r="T761">
        <f t="shared" si="47"/>
        <v>855712.7215733475</v>
      </c>
      <c r="V761">
        <f t="shared" si="44"/>
        <v>0</v>
      </c>
      <c r="W761">
        <f t="shared" si="45"/>
        <v>1</v>
      </c>
    </row>
    <row r="762" spans="1:23" ht="12.75">
      <c r="A762">
        <v>757</v>
      </c>
      <c r="B762">
        <v>567.2066067012688</v>
      </c>
      <c r="C762">
        <v>3848.1070882506474</v>
      </c>
      <c r="D762">
        <v>1200.038428237383</v>
      </c>
      <c r="E762">
        <v>747.0156872416414</v>
      </c>
      <c r="F762">
        <v>0.9625428915023804</v>
      </c>
      <c r="G762">
        <v>0.8166376352310181</v>
      </c>
      <c r="H762">
        <v>0.013514926537736111</v>
      </c>
      <c r="I762">
        <v>0.13491642475128174</v>
      </c>
      <c r="J762">
        <v>0.4525642467755664</v>
      </c>
      <c r="L762">
        <v>12707.41284916367</v>
      </c>
      <c r="M762">
        <v>8.812826810548293</v>
      </c>
      <c r="N762">
        <v>8.15012552385001</v>
      </c>
      <c r="O762">
        <v>20570.24637590602</v>
      </c>
      <c r="P762">
        <v>9.521025878771333</v>
      </c>
      <c r="Q762">
        <v>8.913985251464407</v>
      </c>
      <c r="S762">
        <f t="shared" si="46"/>
        <v>802305.1395358373</v>
      </c>
      <c r="T762">
        <f t="shared" si="47"/>
        <v>870828.2787705347</v>
      </c>
      <c r="V762">
        <f t="shared" si="44"/>
        <v>0</v>
      </c>
      <c r="W762">
        <f t="shared" si="45"/>
        <v>1</v>
      </c>
    </row>
    <row r="763" spans="1:23" ht="12.75">
      <c r="A763">
        <v>758</v>
      </c>
      <c r="B763">
        <v>665.9251089552736</v>
      </c>
      <c r="C763">
        <v>3042.939992289246</v>
      </c>
      <c r="D763">
        <v>842.4413493668187</v>
      </c>
      <c r="E763">
        <v>932.881139735995</v>
      </c>
      <c r="F763">
        <v>0.9409298598766327</v>
      </c>
      <c r="G763">
        <v>0.8162684440612793</v>
      </c>
      <c r="H763">
        <v>0.01170911531606644</v>
      </c>
      <c r="I763">
        <v>0.16939115524291992</v>
      </c>
      <c r="J763">
        <v>0.42321088857989125</v>
      </c>
      <c r="L763">
        <v>10567.279412107353</v>
      </c>
      <c r="M763">
        <v>8.72005468360984</v>
      </c>
      <c r="N763">
        <v>7.970866487495409</v>
      </c>
      <c r="O763">
        <v>16637.25520513426</v>
      </c>
      <c r="P763">
        <v>9.42116488328952</v>
      </c>
      <c r="Q763">
        <v>8.685927387049214</v>
      </c>
      <c r="S763">
        <f t="shared" si="46"/>
        <v>786519.3693374336</v>
      </c>
      <c r="T763">
        <f t="shared" si="47"/>
        <v>851955.483499787</v>
      </c>
      <c r="V763">
        <f t="shared" si="44"/>
        <v>0</v>
      </c>
      <c r="W763">
        <f t="shared" si="45"/>
        <v>1</v>
      </c>
    </row>
    <row r="764" spans="1:23" ht="12.75">
      <c r="A764">
        <v>759</v>
      </c>
      <c r="B764">
        <v>408.6197238688071</v>
      </c>
      <c r="C764">
        <v>2940.329606630261</v>
      </c>
      <c r="D764">
        <v>938.9685815522303</v>
      </c>
      <c r="E764">
        <v>878.2961525761395</v>
      </c>
      <c r="F764">
        <v>0.9799650311470032</v>
      </c>
      <c r="G764">
        <v>0.8442742824554443</v>
      </c>
      <c r="H764">
        <v>0.01068016909764358</v>
      </c>
      <c r="I764">
        <v>0.19859552383422852</v>
      </c>
      <c r="J764">
        <v>0.4838734603136328</v>
      </c>
      <c r="L764">
        <v>7952.247169958817</v>
      </c>
      <c r="M764">
        <v>8.668777569909302</v>
      </c>
      <c r="N764">
        <v>8.2739724661013</v>
      </c>
      <c r="O764">
        <v>14893.887597499417</v>
      </c>
      <c r="P764">
        <v>9.535897037425372</v>
      </c>
      <c r="Q764">
        <v>9.18794265580909</v>
      </c>
      <c r="S764">
        <f t="shared" si="46"/>
        <v>819444.9994401713</v>
      </c>
      <c r="T764">
        <f t="shared" si="47"/>
        <v>903900.3779834096</v>
      </c>
      <c r="V764">
        <f t="shared" si="44"/>
        <v>0</v>
      </c>
      <c r="W764">
        <f t="shared" si="45"/>
        <v>1</v>
      </c>
    </row>
    <row r="765" spans="1:23" ht="12.75">
      <c r="A765">
        <v>760</v>
      </c>
      <c r="B765">
        <v>679.1187589224451</v>
      </c>
      <c r="C765">
        <v>2874.634017889098</v>
      </c>
      <c r="D765">
        <v>934.2864203947713</v>
      </c>
      <c r="E765">
        <v>636.0483549160751</v>
      </c>
      <c r="F765">
        <v>0.9681867957115173</v>
      </c>
      <c r="G765">
        <v>0.8620030879974365</v>
      </c>
      <c r="H765">
        <v>0.006669451543031894</v>
      </c>
      <c r="I765">
        <v>0.17742151021957397</v>
      </c>
      <c r="J765">
        <v>0.5135189223711284</v>
      </c>
      <c r="L765">
        <v>9576.526748054384</v>
      </c>
      <c r="M765">
        <v>9.39648593868186</v>
      </c>
      <c r="N765">
        <v>8.950575984710301</v>
      </c>
      <c r="O765">
        <v>17599.213156209054</v>
      </c>
      <c r="P765">
        <v>10.1598876681129</v>
      </c>
      <c r="Q765">
        <v>9.743381236366755</v>
      </c>
      <c r="S765">
        <f t="shared" si="46"/>
        <v>885481.0717229757</v>
      </c>
      <c r="T765">
        <f t="shared" si="47"/>
        <v>956738.9104804664</v>
      </c>
      <c r="V765">
        <f t="shared" si="44"/>
        <v>0</v>
      </c>
      <c r="W765">
        <f t="shared" si="45"/>
        <v>1</v>
      </c>
    </row>
    <row r="766" spans="1:23" ht="12.75">
      <c r="A766">
        <v>761</v>
      </c>
      <c r="B766">
        <v>377.55172183147056</v>
      </c>
      <c r="C766">
        <v>3544.3159076417196</v>
      </c>
      <c r="D766">
        <v>1235.0150030689479</v>
      </c>
      <c r="E766">
        <v>1152.7147305705407</v>
      </c>
      <c r="F766">
        <v>0.9614407122135162</v>
      </c>
      <c r="G766">
        <v>0.7181042432785034</v>
      </c>
      <c r="H766">
        <v>0.014434821713490517</v>
      </c>
      <c r="I766">
        <v>0.14405477046966553</v>
      </c>
      <c r="J766">
        <v>0.5920628725143252</v>
      </c>
      <c r="L766">
        <v>10781.222571948541</v>
      </c>
      <c r="M766">
        <v>8.64647352817807</v>
      </c>
      <c r="N766">
        <v>7.7642583824272595</v>
      </c>
      <c r="O766">
        <v>18716.82446748053</v>
      </c>
      <c r="P766">
        <v>9.711494295551624</v>
      </c>
      <c r="Q766">
        <v>8.982497215042786</v>
      </c>
      <c r="S766">
        <f t="shared" si="46"/>
        <v>765644.6156707774</v>
      </c>
      <c r="T766">
        <f t="shared" si="47"/>
        <v>879532.8970367981</v>
      </c>
      <c r="V766">
        <f t="shared" si="44"/>
        <v>0</v>
      </c>
      <c r="W766">
        <f t="shared" si="45"/>
        <v>1</v>
      </c>
    </row>
    <row r="767" spans="1:23" ht="12.75">
      <c r="A767">
        <v>762</v>
      </c>
      <c r="B767">
        <v>508.37635463492995</v>
      </c>
      <c r="C767">
        <v>2875.485507485636</v>
      </c>
      <c r="D767">
        <v>853.9063873126393</v>
      </c>
      <c r="E767">
        <v>1058.1204541365414</v>
      </c>
      <c r="F767">
        <v>0.9408855140209198</v>
      </c>
      <c r="G767">
        <v>0.7211757898330688</v>
      </c>
      <c r="H767">
        <v>0.008890289852588997</v>
      </c>
      <c r="I767">
        <v>0.14257612824440002</v>
      </c>
      <c r="J767">
        <v>0.601742243622857</v>
      </c>
      <c r="L767">
        <v>9313.304548864613</v>
      </c>
      <c r="M767">
        <v>9.256601792020207</v>
      </c>
      <c r="N767">
        <v>8.307370514154126</v>
      </c>
      <c r="O767">
        <v>15662.355712145461</v>
      </c>
      <c r="P767">
        <v>10.204548337737373</v>
      </c>
      <c r="Q767">
        <v>9.368819957491784</v>
      </c>
      <c r="S767">
        <f t="shared" si="46"/>
        <v>821423.746866548</v>
      </c>
      <c r="T767">
        <f t="shared" si="47"/>
        <v>921219.6400370329</v>
      </c>
      <c r="V767">
        <f t="shared" si="44"/>
        <v>0</v>
      </c>
      <c r="W767">
        <f t="shared" si="45"/>
        <v>1</v>
      </c>
    </row>
    <row r="768" spans="1:23" ht="12.75">
      <c r="A768">
        <v>763</v>
      </c>
      <c r="B768">
        <v>497.16345639116025</v>
      </c>
      <c r="C768">
        <v>3049.263424101521</v>
      </c>
      <c r="D768">
        <v>1049.9036531327283</v>
      </c>
      <c r="E768">
        <v>749.182685479055</v>
      </c>
      <c r="F768">
        <v>0.9563955962657928</v>
      </c>
      <c r="G768">
        <v>0.8780784606933594</v>
      </c>
      <c r="H768">
        <v>0.009335007595390556</v>
      </c>
      <c r="I768">
        <v>0.12794262170791626</v>
      </c>
      <c r="J768">
        <v>0.4384566386974079</v>
      </c>
      <c r="L768">
        <v>9895.763938963908</v>
      </c>
      <c r="M768">
        <v>9.313023235339953</v>
      </c>
      <c r="N768">
        <v>8.75119440230215</v>
      </c>
      <c r="O768">
        <v>17663.731178948943</v>
      </c>
      <c r="P768">
        <v>9.921463293501333</v>
      </c>
      <c r="Q768">
        <v>9.375411817280831</v>
      </c>
      <c r="S768">
        <f t="shared" si="46"/>
        <v>865223.6762912512</v>
      </c>
      <c r="T768">
        <f t="shared" si="47"/>
        <v>919877.4505491343</v>
      </c>
      <c r="V768">
        <f t="shared" si="44"/>
        <v>0</v>
      </c>
      <c r="W768">
        <f t="shared" si="45"/>
        <v>1</v>
      </c>
    </row>
    <row r="769" spans="1:23" ht="12.75">
      <c r="A769">
        <v>764</v>
      </c>
      <c r="B769">
        <v>503.3521790696245</v>
      </c>
      <c r="C769">
        <v>2893.6162538455847</v>
      </c>
      <c r="D769">
        <v>1016.7159184056377</v>
      </c>
      <c r="E769">
        <v>777.7319232720113</v>
      </c>
      <c r="F769">
        <v>0.913466215133667</v>
      </c>
      <c r="G769">
        <v>0.6290240287780762</v>
      </c>
      <c r="H769">
        <v>0.011800621372323504</v>
      </c>
      <c r="I769">
        <v>0.13520309329032898</v>
      </c>
      <c r="J769">
        <v>0.48159230076940096</v>
      </c>
      <c r="L769">
        <v>9883.117347969594</v>
      </c>
      <c r="M769">
        <v>8.975546058735674</v>
      </c>
      <c r="N769">
        <v>7.587294547865394</v>
      </c>
      <c r="O769">
        <v>17060.526638665055</v>
      </c>
      <c r="P769">
        <v>9.723338525678672</v>
      </c>
      <c r="Q769">
        <v>8.443286248916518</v>
      </c>
      <c r="S769">
        <f t="shared" si="46"/>
        <v>748846.3374385699</v>
      </c>
      <c r="T769">
        <f t="shared" si="47"/>
        <v>827268.0982529868</v>
      </c>
      <c r="V769">
        <f t="shared" si="44"/>
        <v>0</v>
      </c>
      <c r="W769">
        <f t="shared" si="45"/>
        <v>1</v>
      </c>
    </row>
    <row r="770" spans="1:23" ht="12.75">
      <c r="A770">
        <v>765</v>
      </c>
      <c r="B770">
        <v>469.1649962765455</v>
      </c>
      <c r="C770">
        <v>3229.961454094914</v>
      </c>
      <c r="D770">
        <v>1141.7996529993648</v>
      </c>
      <c r="E770">
        <v>1301.5497585819285</v>
      </c>
      <c r="F770">
        <v>0.9593982100486755</v>
      </c>
      <c r="G770">
        <v>0.581700325012207</v>
      </c>
      <c r="H770">
        <v>0.009197121735869913</v>
      </c>
      <c r="I770">
        <v>0.1446923315525055</v>
      </c>
      <c r="J770">
        <v>0.47426327829002274</v>
      </c>
      <c r="L770">
        <v>9758.197295801248</v>
      </c>
      <c r="M770">
        <v>9.200831711065725</v>
      </c>
      <c r="N770">
        <v>8.130362594366975</v>
      </c>
      <c r="O770">
        <v>18295.426955870425</v>
      </c>
      <c r="P770">
        <v>9.90985575781692</v>
      </c>
      <c r="Q770">
        <v>9.020360504058516</v>
      </c>
      <c r="S770">
        <f t="shared" si="46"/>
        <v>803278.0621408962</v>
      </c>
      <c r="T770">
        <f t="shared" si="47"/>
        <v>883740.6234499811</v>
      </c>
      <c r="V770">
        <f t="shared" si="44"/>
        <v>0</v>
      </c>
      <c r="W770">
        <f t="shared" si="45"/>
        <v>1</v>
      </c>
    </row>
    <row r="771" spans="1:23" ht="12.75">
      <c r="A771">
        <v>766</v>
      </c>
      <c r="B771">
        <v>542.0964256347604</v>
      </c>
      <c r="C771">
        <v>4032.675408047855</v>
      </c>
      <c r="D771">
        <v>997.3080592754225</v>
      </c>
      <c r="E771">
        <v>1390.753605240258</v>
      </c>
      <c r="F771">
        <v>0.9717432856559753</v>
      </c>
      <c r="G771">
        <v>0.7683072090148926</v>
      </c>
      <c r="H771">
        <v>0.008909612464245929</v>
      </c>
      <c r="I771">
        <v>0.1258237659931183</v>
      </c>
      <c r="J771">
        <v>0.44768423563630133</v>
      </c>
      <c r="L771">
        <v>12273.842024871725</v>
      </c>
      <c r="M771">
        <v>9.383005433936495</v>
      </c>
      <c r="N771">
        <v>8.718980568444154</v>
      </c>
      <c r="O771">
        <v>19132.001604197114</v>
      </c>
      <c r="P771">
        <v>9.993269915427305</v>
      </c>
      <c r="Q771">
        <v>9.425110185686835</v>
      </c>
      <c r="S771">
        <f t="shared" si="46"/>
        <v>859624.2148195436</v>
      </c>
      <c r="T771">
        <f t="shared" si="47"/>
        <v>923379.0169644865</v>
      </c>
      <c r="V771">
        <f t="shared" si="44"/>
        <v>0</v>
      </c>
      <c r="W771">
        <f t="shared" si="45"/>
        <v>1</v>
      </c>
    </row>
    <row r="772" spans="1:23" ht="12.75">
      <c r="A772">
        <v>767</v>
      </c>
      <c r="B772">
        <v>408.09914188506195</v>
      </c>
      <c r="C772">
        <v>3391.2539443570768</v>
      </c>
      <c r="D772">
        <v>1221.9782422056142</v>
      </c>
      <c r="E772">
        <v>1461.4816411384759</v>
      </c>
      <c r="F772">
        <v>0.9431312084197998</v>
      </c>
      <c r="G772">
        <v>0.7218828201293945</v>
      </c>
      <c r="H772">
        <v>0.008979327339100228</v>
      </c>
      <c r="I772">
        <v>0.15918034315109253</v>
      </c>
      <c r="J772">
        <v>0.5564011592031675</v>
      </c>
      <c r="L772">
        <v>9275.230246995096</v>
      </c>
      <c r="M772">
        <v>9.131391954607563</v>
      </c>
      <c r="N772">
        <v>8.230345952877059</v>
      </c>
      <c r="O772">
        <v>18504.96672119121</v>
      </c>
      <c r="P772">
        <v>10.03354440449149</v>
      </c>
      <c r="Q772">
        <v>9.224423169916893</v>
      </c>
      <c r="S772">
        <f t="shared" si="46"/>
        <v>813759.3650407108</v>
      </c>
      <c r="T772">
        <f t="shared" si="47"/>
        <v>903937.3502704981</v>
      </c>
      <c r="V772">
        <f t="shared" si="44"/>
        <v>0</v>
      </c>
      <c r="W772">
        <f t="shared" si="45"/>
        <v>1</v>
      </c>
    </row>
    <row r="773" spans="1:23" ht="12.75">
      <c r="A773">
        <v>768</v>
      </c>
      <c r="B773">
        <v>384.1600289793013</v>
      </c>
      <c r="C773">
        <v>2768.2126316322274</v>
      </c>
      <c r="D773">
        <v>1042.9422276160112</v>
      </c>
      <c r="E773">
        <v>818.7125989262636</v>
      </c>
      <c r="F773">
        <v>0.9309718012809753</v>
      </c>
      <c r="G773">
        <v>0.7643073797225952</v>
      </c>
      <c r="H773">
        <v>0.010549725869780134</v>
      </c>
      <c r="I773">
        <v>0.13901519775390625</v>
      </c>
      <c r="J773">
        <v>0.6072059150397385</v>
      </c>
      <c r="L773">
        <v>8517.359010072238</v>
      </c>
      <c r="M773">
        <v>9.078907725508671</v>
      </c>
      <c r="N773">
        <v>8.116618112886718</v>
      </c>
      <c r="O773">
        <v>16125.063866458719</v>
      </c>
      <c r="P773">
        <v>10.082519548443777</v>
      </c>
      <c r="Q773">
        <v>9.187647349946852</v>
      </c>
      <c r="S773">
        <f t="shared" si="46"/>
        <v>803144.4522785996</v>
      </c>
      <c r="T773">
        <f t="shared" si="47"/>
        <v>902639.6711282264</v>
      </c>
      <c r="V773">
        <f t="shared" si="44"/>
        <v>0</v>
      </c>
      <c r="W773">
        <f t="shared" si="45"/>
        <v>1</v>
      </c>
    </row>
    <row r="774" spans="1:23" ht="12.75">
      <c r="A774">
        <v>769</v>
      </c>
      <c r="B774">
        <v>434.36810139381487</v>
      </c>
      <c r="C774">
        <v>2659.2955595255444</v>
      </c>
      <c r="D774">
        <v>985.9439572015945</v>
      </c>
      <c r="E774">
        <v>1251.9041365540184</v>
      </c>
      <c r="F774">
        <v>0.9379521608352661</v>
      </c>
      <c r="G774">
        <v>0.7519944906234741</v>
      </c>
      <c r="H774">
        <v>0.009381536393440252</v>
      </c>
      <c r="I774">
        <v>0.16471844911575317</v>
      </c>
      <c r="J774">
        <v>0.4331033861876558</v>
      </c>
      <c r="L774">
        <v>8124.999803380087</v>
      </c>
      <c r="M774">
        <v>9.040740124585342</v>
      </c>
      <c r="N774">
        <v>8.158677712480864</v>
      </c>
      <c r="O774">
        <v>15635.780815039841</v>
      </c>
      <c r="P774">
        <v>9.716398384320126</v>
      </c>
      <c r="Q774">
        <v>8.877342241222708</v>
      </c>
      <c r="S774">
        <f t="shared" si="46"/>
        <v>807742.7714447064</v>
      </c>
      <c r="T774">
        <f t="shared" si="47"/>
        <v>872098.443307231</v>
      </c>
      <c r="V774">
        <f aca="true" t="shared" si="48" ref="V774:V837">IF(S774=MAX($S774:$T774),1,0)</f>
        <v>0</v>
      </c>
      <c r="W774">
        <f aca="true" t="shared" si="49" ref="W774:W837">IF(T774=MAX($S774:$T774),1,0)</f>
        <v>1</v>
      </c>
    </row>
    <row r="775" spans="1:23" ht="12.75">
      <c r="A775">
        <v>770</v>
      </c>
      <c r="B775">
        <v>528.5367198931817</v>
      </c>
      <c r="C775">
        <v>2868.5955599406107</v>
      </c>
      <c r="D775">
        <v>1158.5070953008676</v>
      </c>
      <c r="E775">
        <v>598.2741211935879</v>
      </c>
      <c r="F775">
        <v>0.9695503115653992</v>
      </c>
      <c r="G775">
        <v>0.7723164558410645</v>
      </c>
      <c r="H775">
        <v>0.012501187422590529</v>
      </c>
      <c r="I775">
        <v>0.1407906711101532</v>
      </c>
      <c r="J775">
        <v>0.4981133497313876</v>
      </c>
      <c r="L775">
        <v>9903.975221069475</v>
      </c>
      <c r="M775">
        <v>8.855980873370052</v>
      </c>
      <c r="N775">
        <v>8.16136803257325</v>
      </c>
      <c r="O775">
        <v>18238.901977422007</v>
      </c>
      <c r="P775">
        <v>9.6627500222636</v>
      </c>
      <c r="Q775">
        <v>9.066634345989193</v>
      </c>
      <c r="S775">
        <f aca="true" t="shared" si="50" ref="S775:S838">$T$1*N775-L775</f>
        <v>806232.8280362556</v>
      </c>
      <c r="T775">
        <f aca="true" t="shared" si="51" ref="T775:T838">$T$1*Q775-O775</f>
        <v>888424.5326214973</v>
      </c>
      <c r="V775">
        <f t="shared" si="48"/>
        <v>0</v>
      </c>
      <c r="W775">
        <f t="shared" si="49"/>
        <v>1</v>
      </c>
    </row>
    <row r="776" spans="1:23" ht="12.75">
      <c r="A776">
        <v>771</v>
      </c>
      <c r="B776">
        <v>397.77126828628843</v>
      </c>
      <c r="C776">
        <v>2724.07355516606</v>
      </c>
      <c r="D776">
        <v>998.3874941996571</v>
      </c>
      <c r="E776">
        <v>736.1851831049692</v>
      </c>
      <c r="F776">
        <v>0.9707375764846802</v>
      </c>
      <c r="G776">
        <v>0.7846124172210693</v>
      </c>
      <c r="H776">
        <v>0.010762011691717508</v>
      </c>
      <c r="I776">
        <v>0.15402057766914368</v>
      </c>
      <c r="J776">
        <v>0.47937667349272495</v>
      </c>
      <c r="L776">
        <v>8229.639683037836</v>
      </c>
      <c r="M776">
        <v>8.938700841278312</v>
      </c>
      <c r="N776">
        <v>8.320544804955674</v>
      </c>
      <c r="O776">
        <v>15522.471732109025</v>
      </c>
      <c r="P776">
        <v>9.711421468385534</v>
      </c>
      <c r="Q776">
        <v>9.173644796732402</v>
      </c>
      <c r="S776">
        <f t="shared" si="50"/>
        <v>823824.8408125294</v>
      </c>
      <c r="T776">
        <f t="shared" si="51"/>
        <v>901842.0079411312</v>
      </c>
      <c r="V776">
        <f t="shared" si="48"/>
        <v>0</v>
      </c>
      <c r="W776">
        <f t="shared" si="49"/>
        <v>1</v>
      </c>
    </row>
    <row r="777" spans="1:23" ht="12.75">
      <c r="A777">
        <v>772</v>
      </c>
      <c r="B777">
        <v>555.990975467437</v>
      </c>
      <c r="C777">
        <v>2776.3596653984896</v>
      </c>
      <c r="D777">
        <v>841.3040207324925</v>
      </c>
      <c r="E777">
        <v>506.66978350228726</v>
      </c>
      <c r="F777">
        <v>0.9624408483505249</v>
      </c>
      <c r="G777">
        <v>0.5715570449829102</v>
      </c>
      <c r="H777">
        <v>0.008692985288944004</v>
      </c>
      <c r="I777">
        <v>0.15414559841156006</v>
      </c>
      <c r="J777">
        <v>0.5210868844732844</v>
      </c>
      <c r="L777">
        <v>9094.905561225318</v>
      </c>
      <c r="M777">
        <v>9.204088190084036</v>
      </c>
      <c r="N777">
        <v>8.18196365434219</v>
      </c>
      <c r="O777">
        <v>15637.221084496441</v>
      </c>
      <c r="P777">
        <v>10.011943895730587</v>
      </c>
      <c r="Q777">
        <v>9.193940889553772</v>
      </c>
      <c r="S777">
        <f t="shared" si="50"/>
        <v>809101.4598729938</v>
      </c>
      <c r="T777">
        <f t="shared" si="51"/>
        <v>903756.8678708808</v>
      </c>
      <c r="V777">
        <f t="shared" si="48"/>
        <v>0</v>
      </c>
      <c r="W777">
        <f t="shared" si="49"/>
        <v>1</v>
      </c>
    </row>
    <row r="778" spans="1:23" ht="12.75">
      <c r="A778">
        <v>773</v>
      </c>
      <c r="B778">
        <v>288.94541858119715</v>
      </c>
      <c r="C778">
        <v>3786.7799126126156</v>
      </c>
      <c r="D778">
        <v>1082.1880722406186</v>
      </c>
      <c r="E778">
        <v>1467.9771064449315</v>
      </c>
      <c r="F778">
        <v>0.9673480987548828</v>
      </c>
      <c r="G778">
        <v>0.9207267761230469</v>
      </c>
      <c r="H778">
        <v>0.009659653642959851</v>
      </c>
      <c r="I778">
        <v>0.1631833016872406</v>
      </c>
      <c r="J778">
        <v>0.43060259887664576</v>
      </c>
      <c r="L778">
        <v>9185.325958482628</v>
      </c>
      <c r="M778">
        <v>9.013243458553344</v>
      </c>
      <c r="N778">
        <v>8.63685054012036</v>
      </c>
      <c r="O778">
        <v>16741.914269691693</v>
      </c>
      <c r="P778">
        <v>9.686808605189329</v>
      </c>
      <c r="Q778">
        <v>9.309763273677568</v>
      </c>
      <c r="S778">
        <f t="shared" si="50"/>
        <v>854499.7280535534</v>
      </c>
      <c r="T778">
        <f t="shared" si="51"/>
        <v>914234.4130980651</v>
      </c>
      <c r="V778">
        <f t="shared" si="48"/>
        <v>0</v>
      </c>
      <c r="W778">
        <f t="shared" si="49"/>
        <v>1</v>
      </c>
    </row>
    <row r="779" spans="1:23" ht="12.75">
      <c r="A779">
        <v>774</v>
      </c>
      <c r="B779">
        <v>928.5971501967247</v>
      </c>
      <c r="C779">
        <v>2385.883061241747</v>
      </c>
      <c r="D779">
        <v>1095.482738446431</v>
      </c>
      <c r="E779">
        <v>1039.5394724476891</v>
      </c>
      <c r="F779">
        <v>0.9216216802597046</v>
      </c>
      <c r="G779">
        <v>0.7912687063217163</v>
      </c>
      <c r="H779">
        <v>0.01302952009803555</v>
      </c>
      <c r="I779">
        <v>0.16191637516021729</v>
      </c>
      <c r="J779">
        <v>0.4691184205945625</v>
      </c>
      <c r="L779">
        <v>11298.131713481353</v>
      </c>
      <c r="M779">
        <v>8.631642150576726</v>
      </c>
      <c r="N779">
        <v>7.6918682989091085</v>
      </c>
      <c r="O779">
        <v>19882.74213999791</v>
      </c>
      <c r="P779">
        <v>9.432248860087872</v>
      </c>
      <c r="Q779">
        <v>8.498435267294873</v>
      </c>
      <c r="S779">
        <f t="shared" si="50"/>
        <v>757888.6981774295</v>
      </c>
      <c r="T779">
        <f t="shared" si="51"/>
        <v>829960.7845894895</v>
      </c>
      <c r="V779">
        <f t="shared" si="48"/>
        <v>0</v>
      </c>
      <c r="W779">
        <f t="shared" si="49"/>
        <v>1</v>
      </c>
    </row>
    <row r="780" spans="1:23" ht="12.75">
      <c r="A780">
        <v>775</v>
      </c>
      <c r="B780">
        <v>372.0036692483882</v>
      </c>
      <c r="C780">
        <v>3059.2030397015997</v>
      </c>
      <c r="D780">
        <v>1045.663109272596</v>
      </c>
      <c r="E780">
        <v>822.059675632858</v>
      </c>
      <c r="F780">
        <v>0.9325790405273438</v>
      </c>
      <c r="G780">
        <v>0.8088425397872925</v>
      </c>
      <c r="H780">
        <v>0.011632737543437417</v>
      </c>
      <c r="I780">
        <v>0.16321569681167603</v>
      </c>
      <c r="J780">
        <v>0.4028650196819418</v>
      </c>
      <c r="L780">
        <v>8667.566021762968</v>
      </c>
      <c r="M780">
        <v>8.771802337514346</v>
      </c>
      <c r="N780">
        <v>7.943378034160139</v>
      </c>
      <c r="O780">
        <v>15998.21046952319</v>
      </c>
      <c r="P780">
        <v>9.420213847940198</v>
      </c>
      <c r="Q780">
        <v>8.600888312661677</v>
      </c>
      <c r="S780">
        <f t="shared" si="50"/>
        <v>785670.2373942508</v>
      </c>
      <c r="T780">
        <f t="shared" si="51"/>
        <v>844090.6207966445</v>
      </c>
      <c r="V780">
        <f t="shared" si="48"/>
        <v>0</v>
      </c>
      <c r="W780">
        <f t="shared" si="49"/>
        <v>1</v>
      </c>
    </row>
    <row r="781" spans="1:23" ht="12.75">
      <c r="A781">
        <v>776</v>
      </c>
      <c r="B781">
        <v>436.758471163079</v>
      </c>
      <c r="C781">
        <v>2880.435204701883</v>
      </c>
      <c r="D781">
        <v>867.2419346754182</v>
      </c>
      <c r="E781">
        <v>831.4959977568926</v>
      </c>
      <c r="F781">
        <v>0.9526534974575043</v>
      </c>
      <c r="G781">
        <v>0.8081879615783691</v>
      </c>
      <c r="H781">
        <v>0.01269082072159435</v>
      </c>
      <c r="I781">
        <v>0.14190495014190674</v>
      </c>
      <c r="J781">
        <v>0.5601753772368615</v>
      </c>
      <c r="L781">
        <v>9385.129014701764</v>
      </c>
      <c r="M781">
        <v>8.827582741815014</v>
      </c>
      <c r="N781">
        <v>8.097785038474163</v>
      </c>
      <c r="O781">
        <v>15164.292432707034</v>
      </c>
      <c r="P781">
        <v>9.779467677377081</v>
      </c>
      <c r="Q781">
        <v>9.110810689910942</v>
      </c>
      <c r="S781">
        <f t="shared" si="50"/>
        <v>800393.3748327144</v>
      </c>
      <c r="T781">
        <f t="shared" si="51"/>
        <v>895916.7765583871</v>
      </c>
      <c r="V781">
        <f t="shared" si="48"/>
        <v>0</v>
      </c>
      <c r="W781">
        <f t="shared" si="49"/>
        <v>1</v>
      </c>
    </row>
    <row r="782" spans="1:23" ht="12.75">
      <c r="A782">
        <v>777</v>
      </c>
      <c r="B782">
        <v>436.7321073055481</v>
      </c>
      <c r="C782">
        <v>2508.512113211098</v>
      </c>
      <c r="D782">
        <v>1033.370624796667</v>
      </c>
      <c r="E782">
        <v>1313.6174791887452</v>
      </c>
      <c r="F782">
        <v>0.9736816585063934</v>
      </c>
      <c r="G782">
        <v>0.7537058591842651</v>
      </c>
      <c r="H782">
        <v>0.00830238640907643</v>
      </c>
      <c r="I782">
        <v>0.14061278104782104</v>
      </c>
      <c r="J782">
        <v>0.7008244569612013</v>
      </c>
      <c r="L782">
        <v>8104.520622735263</v>
      </c>
      <c r="M782">
        <v>9.350816238355263</v>
      </c>
      <c r="N782">
        <v>8.712755387688677</v>
      </c>
      <c r="O782">
        <v>16417.13601464062</v>
      </c>
      <c r="P782">
        <v>10.482091590722517</v>
      </c>
      <c r="Q782">
        <v>10.02504425510869</v>
      </c>
      <c r="S782">
        <f t="shared" si="50"/>
        <v>863171.0181461325</v>
      </c>
      <c r="T782">
        <f t="shared" si="51"/>
        <v>986087.2894962283</v>
      </c>
      <c r="V782">
        <f t="shared" si="48"/>
        <v>0</v>
      </c>
      <c r="W782">
        <f t="shared" si="49"/>
        <v>1</v>
      </c>
    </row>
    <row r="783" spans="1:23" ht="12.75">
      <c r="A783">
        <v>778</v>
      </c>
      <c r="B783">
        <v>553.2977462724593</v>
      </c>
      <c r="C783">
        <v>3182.123348848402</v>
      </c>
      <c r="D783">
        <v>815.2274394821882</v>
      </c>
      <c r="E783">
        <v>1493.7701401811196</v>
      </c>
      <c r="F783">
        <v>0.961175411939621</v>
      </c>
      <c r="G783">
        <v>0.6074247360229492</v>
      </c>
      <c r="H783">
        <v>0.008296648688554321</v>
      </c>
      <c r="I783">
        <v>0.17040026187896729</v>
      </c>
      <c r="J783">
        <v>0.43128007119617195</v>
      </c>
      <c r="L783">
        <v>9661.048918400653</v>
      </c>
      <c r="M783">
        <v>9.16274827733984</v>
      </c>
      <c r="N783">
        <v>8.243714000542719</v>
      </c>
      <c r="O783">
        <v>15829.98651596429</v>
      </c>
      <c r="P783">
        <v>9.819961305433559</v>
      </c>
      <c r="Q783">
        <v>9.02970871440006</v>
      </c>
      <c r="S783">
        <f t="shared" si="50"/>
        <v>814710.3511358711</v>
      </c>
      <c r="T783">
        <f t="shared" si="51"/>
        <v>887140.8849240418</v>
      </c>
      <c r="V783">
        <f t="shared" si="48"/>
        <v>0</v>
      </c>
      <c r="W783">
        <f t="shared" si="49"/>
        <v>1</v>
      </c>
    </row>
    <row r="784" spans="1:23" ht="12.75">
      <c r="A784">
        <v>779</v>
      </c>
      <c r="B784">
        <v>364.39949220656945</v>
      </c>
      <c r="C784">
        <v>3391.627140614287</v>
      </c>
      <c r="D784">
        <v>975.0978078243561</v>
      </c>
      <c r="E784">
        <v>764.8547535876633</v>
      </c>
      <c r="F784">
        <v>0.9311267137527466</v>
      </c>
      <c r="G784">
        <v>0.6545405387878418</v>
      </c>
      <c r="H784">
        <v>0.010937607468714191</v>
      </c>
      <c r="I784">
        <v>0.17938530445098877</v>
      </c>
      <c r="J784">
        <v>0.48244554419973884</v>
      </c>
      <c r="L784">
        <v>8752.090571246412</v>
      </c>
      <c r="M784">
        <v>8.74680886805956</v>
      </c>
      <c r="N784">
        <v>7.658001402114489</v>
      </c>
      <c r="O784">
        <v>15575.938437397524</v>
      </c>
      <c r="P784">
        <v>9.581657664650658</v>
      </c>
      <c r="Q784">
        <v>8.575415104448396</v>
      </c>
      <c r="S784">
        <f t="shared" si="50"/>
        <v>757048.0496402024</v>
      </c>
      <c r="T784">
        <f t="shared" si="51"/>
        <v>841965.5720074421</v>
      </c>
      <c r="V784">
        <f t="shared" si="48"/>
        <v>0</v>
      </c>
      <c r="W784">
        <f t="shared" si="49"/>
        <v>1</v>
      </c>
    </row>
    <row r="785" spans="1:23" ht="12.75">
      <c r="A785">
        <v>780</v>
      </c>
      <c r="B785">
        <v>722.3394001810454</v>
      </c>
      <c r="C785">
        <v>2342.0473133682226</v>
      </c>
      <c r="D785">
        <v>890.3084609174109</v>
      </c>
      <c r="E785">
        <v>968.8608565232103</v>
      </c>
      <c r="F785">
        <v>0.9369989633560181</v>
      </c>
      <c r="G785">
        <v>0.7737504243850708</v>
      </c>
      <c r="H785">
        <v>0.009170639920264753</v>
      </c>
      <c r="I785">
        <v>0.1439458727836609</v>
      </c>
      <c r="J785">
        <v>0.449963870918956</v>
      </c>
      <c r="L785">
        <v>9903.36833940744</v>
      </c>
      <c r="M785">
        <v>9.209698936807639</v>
      </c>
      <c r="N785">
        <v>8.327805160305</v>
      </c>
      <c r="O785">
        <v>17073.258657911996</v>
      </c>
      <c r="P785">
        <v>9.87160500684839</v>
      </c>
      <c r="Q785">
        <v>9.032892242143387</v>
      </c>
      <c r="S785">
        <f t="shared" si="50"/>
        <v>822877.1476910925</v>
      </c>
      <c r="T785">
        <f t="shared" si="51"/>
        <v>886215.9655564267</v>
      </c>
      <c r="V785">
        <f t="shared" si="48"/>
        <v>0</v>
      </c>
      <c r="W785">
        <f t="shared" si="49"/>
        <v>1</v>
      </c>
    </row>
    <row r="786" spans="1:23" ht="12.75">
      <c r="A786">
        <v>781</v>
      </c>
      <c r="B786">
        <v>268.8464637990651</v>
      </c>
      <c r="C786">
        <v>3764.601696046946</v>
      </c>
      <c r="D786">
        <v>1036.316342698999</v>
      </c>
      <c r="E786">
        <v>810.6035968400251</v>
      </c>
      <c r="F786">
        <v>0.9806912839412689</v>
      </c>
      <c r="G786">
        <v>0.6854660511016846</v>
      </c>
      <c r="H786">
        <v>0.01032718550673176</v>
      </c>
      <c r="I786">
        <v>0.1332395076751709</v>
      </c>
      <c r="J786">
        <v>0.5510024272032377</v>
      </c>
      <c r="L786">
        <v>9816.381254180546</v>
      </c>
      <c r="M786">
        <v>9.151920233628966</v>
      </c>
      <c r="N786">
        <v>8.372600749891685</v>
      </c>
      <c r="O786">
        <v>16433.50253874785</v>
      </c>
      <c r="P786">
        <v>10.007909948214671</v>
      </c>
      <c r="Q786">
        <v>9.426982104169552</v>
      </c>
      <c r="S786">
        <f t="shared" si="50"/>
        <v>827443.693734988</v>
      </c>
      <c r="T786">
        <f t="shared" si="51"/>
        <v>926264.7078782073</v>
      </c>
      <c r="V786">
        <f t="shared" si="48"/>
        <v>0</v>
      </c>
      <c r="W786">
        <f t="shared" si="49"/>
        <v>1</v>
      </c>
    </row>
    <row r="787" spans="1:23" ht="12.75">
      <c r="A787">
        <v>782</v>
      </c>
      <c r="B787">
        <v>446.849974904444</v>
      </c>
      <c r="C787">
        <v>2557.743861861917</v>
      </c>
      <c r="D787">
        <v>1007.0684897322662</v>
      </c>
      <c r="E787">
        <v>579.7396583539257</v>
      </c>
      <c r="F787">
        <v>0.9152557849884033</v>
      </c>
      <c r="G787">
        <v>0.6207075119018555</v>
      </c>
      <c r="H787">
        <v>0.006859592948531211</v>
      </c>
      <c r="I787">
        <v>0.16052132844924927</v>
      </c>
      <c r="J787">
        <v>0.45549479598746906</v>
      </c>
      <c r="L787">
        <v>7513.389997529271</v>
      </c>
      <c r="M787">
        <v>9.449688032571133</v>
      </c>
      <c r="N787">
        <v>8.209081892571868</v>
      </c>
      <c r="O787">
        <v>15897.343557471777</v>
      </c>
      <c r="P787">
        <v>10.088361370327922</v>
      </c>
      <c r="Q787">
        <v>8.930810233303877</v>
      </c>
      <c r="S787">
        <f t="shared" si="50"/>
        <v>813394.7992596576</v>
      </c>
      <c r="T787">
        <f t="shared" si="51"/>
        <v>877183.6797729159</v>
      </c>
      <c r="V787">
        <f t="shared" si="48"/>
        <v>0</v>
      </c>
      <c r="W787">
        <f t="shared" si="49"/>
        <v>1</v>
      </c>
    </row>
    <row r="788" spans="1:23" ht="12.75">
      <c r="A788">
        <v>783</v>
      </c>
      <c r="B788">
        <v>415.6603916655034</v>
      </c>
      <c r="C788">
        <v>2589.918226822</v>
      </c>
      <c r="D788">
        <v>993.2634310050082</v>
      </c>
      <c r="E788">
        <v>1384.5943456092268</v>
      </c>
      <c r="F788">
        <v>0.973768949508667</v>
      </c>
      <c r="G788">
        <v>0.71549391746521</v>
      </c>
      <c r="H788">
        <v>0.009220667611634637</v>
      </c>
      <c r="I788">
        <v>0.14952999353408813</v>
      </c>
      <c r="J788">
        <v>0.539287668519702</v>
      </c>
      <c r="L788">
        <v>8126.14899846244</v>
      </c>
      <c r="M788">
        <v>9.163348624500593</v>
      </c>
      <c r="N788">
        <v>8.454729792168182</v>
      </c>
      <c r="O788">
        <v>15724.566579568165</v>
      </c>
      <c r="P788">
        <v>10.012450813010064</v>
      </c>
      <c r="Q788">
        <v>9.448787854017251</v>
      </c>
      <c r="S788">
        <f t="shared" si="50"/>
        <v>837346.8302183558</v>
      </c>
      <c r="T788">
        <f t="shared" si="51"/>
        <v>929154.2188221569</v>
      </c>
      <c r="V788">
        <f t="shared" si="48"/>
        <v>0</v>
      </c>
      <c r="W788">
        <f t="shared" si="49"/>
        <v>1</v>
      </c>
    </row>
    <row r="789" spans="1:23" ht="12.75">
      <c r="A789">
        <v>784</v>
      </c>
      <c r="B789">
        <v>361.67493379598136</v>
      </c>
      <c r="C789">
        <v>2464.660166352819</v>
      </c>
      <c r="D789">
        <v>1032.0101220483348</v>
      </c>
      <c r="E789">
        <v>1056.6530853233708</v>
      </c>
      <c r="F789">
        <v>0.9389113187789917</v>
      </c>
      <c r="G789">
        <v>0.7777878046035767</v>
      </c>
      <c r="H789">
        <v>0.008523409240259178</v>
      </c>
      <c r="I789">
        <v>0.15625879168510437</v>
      </c>
      <c r="J789">
        <v>0.45279662234538376</v>
      </c>
      <c r="L789">
        <v>7188.37359117404</v>
      </c>
      <c r="M789">
        <v>9.214519697720908</v>
      </c>
      <c r="N789">
        <v>8.377710516779633</v>
      </c>
      <c r="O789">
        <v>15278.448480446741</v>
      </c>
      <c r="P789">
        <v>9.891771206369796</v>
      </c>
      <c r="Q789">
        <v>9.092957502910501</v>
      </c>
      <c r="S789">
        <f t="shared" si="50"/>
        <v>830582.6780867892</v>
      </c>
      <c r="T789">
        <f t="shared" si="51"/>
        <v>894017.3018106034</v>
      </c>
      <c r="V789">
        <f t="shared" si="48"/>
        <v>0</v>
      </c>
      <c r="W789">
        <f t="shared" si="49"/>
        <v>1</v>
      </c>
    </row>
    <row r="790" spans="1:23" ht="12.75">
      <c r="A790">
        <v>785</v>
      </c>
      <c r="B790">
        <v>426.8706124892726</v>
      </c>
      <c r="C790">
        <v>2720.9298022369267</v>
      </c>
      <c r="D790">
        <v>957.9573337970205</v>
      </c>
      <c r="E790">
        <v>953.8504379173739</v>
      </c>
      <c r="F790">
        <v>0.9805465936660767</v>
      </c>
      <c r="G790">
        <v>0.6237430572509766</v>
      </c>
      <c r="H790">
        <v>0.008454953343021682</v>
      </c>
      <c r="I790">
        <v>0.16427570581436157</v>
      </c>
      <c r="J790">
        <v>0.542287401400948</v>
      </c>
      <c r="L790">
        <v>7944.4723313144</v>
      </c>
      <c r="M790">
        <v>9.174848159639472</v>
      </c>
      <c r="N790">
        <v>8.409932467468819</v>
      </c>
      <c r="O790">
        <v>15455.79331208341</v>
      </c>
      <c r="P790">
        <v>10.041496903819352</v>
      </c>
      <c r="Q790">
        <v>9.475667980091613</v>
      </c>
      <c r="S790">
        <f t="shared" si="50"/>
        <v>833048.7744155675</v>
      </c>
      <c r="T790">
        <f t="shared" si="51"/>
        <v>932111.0046970778</v>
      </c>
      <c r="V790">
        <f t="shared" si="48"/>
        <v>0</v>
      </c>
      <c r="W790">
        <f t="shared" si="49"/>
        <v>1</v>
      </c>
    </row>
    <row r="791" spans="1:23" ht="12.75">
      <c r="A791">
        <v>786</v>
      </c>
      <c r="B791">
        <v>487.0274142113151</v>
      </c>
      <c r="C791">
        <v>4203.862116866996</v>
      </c>
      <c r="D791">
        <v>952.7320877188552</v>
      </c>
      <c r="E791">
        <v>1123.6986376681161</v>
      </c>
      <c r="F791">
        <v>0.9506402611732483</v>
      </c>
      <c r="G791">
        <v>0.8418526649475098</v>
      </c>
      <c r="H791">
        <v>0.009419828501375942</v>
      </c>
      <c r="I791">
        <v>0.09300661087036133</v>
      </c>
      <c r="J791">
        <v>0.5185514102139445</v>
      </c>
      <c r="L791">
        <v>13609.9805622839</v>
      </c>
      <c r="M791">
        <v>9.638548795145173</v>
      </c>
      <c r="N791">
        <v>8.90897563489202</v>
      </c>
      <c r="O791">
        <v>19195.687252159056</v>
      </c>
      <c r="P791">
        <v>10.270571656658133</v>
      </c>
      <c r="Q791">
        <v>9.596432320160432</v>
      </c>
      <c r="S791">
        <f t="shared" si="50"/>
        <v>877287.582926918</v>
      </c>
      <c r="T791">
        <f t="shared" si="51"/>
        <v>940447.544763884</v>
      </c>
      <c r="V791">
        <f t="shared" si="48"/>
        <v>0</v>
      </c>
      <c r="W791">
        <f t="shared" si="49"/>
        <v>1</v>
      </c>
    </row>
    <row r="792" spans="1:23" ht="12.75">
      <c r="A792">
        <v>787</v>
      </c>
      <c r="B792">
        <v>493.39099867921993</v>
      </c>
      <c r="C792">
        <v>2488.09043645125</v>
      </c>
      <c r="D792">
        <v>955.0902559608328</v>
      </c>
      <c r="E792">
        <v>780.103035720342</v>
      </c>
      <c r="F792">
        <v>0.9087095260620117</v>
      </c>
      <c r="G792">
        <v>0.7738409042358398</v>
      </c>
      <c r="H792">
        <v>0.009264405604541578</v>
      </c>
      <c r="I792">
        <v>0.1483619213104248</v>
      </c>
      <c r="J792">
        <v>0.483111925780289</v>
      </c>
      <c r="L792">
        <v>8374.685123782963</v>
      </c>
      <c r="M792">
        <v>9.165789445172376</v>
      </c>
      <c r="N792">
        <v>8.082852574162292</v>
      </c>
      <c r="O792">
        <v>15802.993757220638</v>
      </c>
      <c r="P792">
        <v>9.901670247962654</v>
      </c>
      <c r="Q792">
        <v>8.82723875824084</v>
      </c>
      <c r="S792">
        <f t="shared" si="50"/>
        <v>799910.5722924463</v>
      </c>
      <c r="T792">
        <f t="shared" si="51"/>
        <v>866920.8820668634</v>
      </c>
      <c r="V792">
        <f t="shared" si="48"/>
        <v>0</v>
      </c>
      <c r="W792">
        <f t="shared" si="49"/>
        <v>1</v>
      </c>
    </row>
    <row r="793" spans="1:23" ht="12.75">
      <c r="A793">
        <v>788</v>
      </c>
      <c r="B793">
        <v>726.5611993833959</v>
      </c>
      <c r="C793">
        <v>2305.1661361985143</v>
      </c>
      <c r="D793">
        <v>930.890158001472</v>
      </c>
      <c r="E793">
        <v>669.2048502296302</v>
      </c>
      <c r="F793">
        <v>0.9613267779350281</v>
      </c>
      <c r="G793">
        <v>0.7704672813415527</v>
      </c>
      <c r="H793">
        <v>0.013784810858457135</v>
      </c>
      <c r="I793">
        <v>0.13390249013900757</v>
      </c>
      <c r="J793">
        <v>0.4909207763454155</v>
      </c>
      <c r="L793">
        <v>10242.077830872131</v>
      </c>
      <c r="M793">
        <v>8.798228366453007</v>
      </c>
      <c r="N793">
        <v>8.017538533952287</v>
      </c>
      <c r="O793">
        <v>17122.67444087051</v>
      </c>
      <c r="P793">
        <v>9.585761193993577</v>
      </c>
      <c r="Q793">
        <v>8.895430307060668</v>
      </c>
      <c r="S793">
        <f t="shared" si="50"/>
        <v>791511.7755643566</v>
      </c>
      <c r="T793">
        <f t="shared" si="51"/>
        <v>872420.3562651962</v>
      </c>
      <c r="V793">
        <f t="shared" si="48"/>
        <v>0</v>
      </c>
      <c r="W793">
        <f t="shared" si="49"/>
        <v>1</v>
      </c>
    </row>
    <row r="794" spans="1:23" ht="12.75">
      <c r="A794">
        <v>789</v>
      </c>
      <c r="B794">
        <v>594.1343739593631</v>
      </c>
      <c r="C794">
        <v>3765.9003247841747</v>
      </c>
      <c r="D794">
        <v>929.2460393981489</v>
      </c>
      <c r="E794">
        <v>886.1152566166259</v>
      </c>
      <c r="F794">
        <v>0.9236944913864136</v>
      </c>
      <c r="G794">
        <v>0.7855504751205444</v>
      </c>
      <c r="H794">
        <v>0.010134179332849274</v>
      </c>
      <c r="I794">
        <v>0.13886374235153198</v>
      </c>
      <c r="J794">
        <v>0.4712041766472863</v>
      </c>
      <c r="L794">
        <v>11939.618483112408</v>
      </c>
      <c r="M794">
        <v>9.128503903725985</v>
      </c>
      <c r="N794">
        <v>8.158745355789033</v>
      </c>
      <c r="O794">
        <v>18311.426589989656</v>
      </c>
      <c r="P794">
        <v>9.837748947147457</v>
      </c>
      <c r="Q794">
        <v>8.892913969308912</v>
      </c>
      <c r="S794">
        <f t="shared" si="50"/>
        <v>803934.917095791</v>
      </c>
      <c r="T794">
        <f t="shared" si="51"/>
        <v>870979.9703409015</v>
      </c>
      <c r="V794">
        <f t="shared" si="48"/>
        <v>0</v>
      </c>
      <c r="W794">
        <f t="shared" si="49"/>
        <v>1</v>
      </c>
    </row>
    <row r="795" spans="1:23" ht="12.75">
      <c r="A795">
        <v>790</v>
      </c>
      <c r="B795">
        <v>441.70295472915734</v>
      </c>
      <c r="C795">
        <v>2967.088524402605</v>
      </c>
      <c r="D795">
        <v>1243.722620860091</v>
      </c>
      <c r="E795">
        <v>1394.6540263194538</v>
      </c>
      <c r="F795">
        <v>0.9683454632759094</v>
      </c>
      <c r="G795">
        <v>0.847001314163208</v>
      </c>
      <c r="H795">
        <v>0.008154891674902843</v>
      </c>
      <c r="I795">
        <v>0.17114514112472534</v>
      </c>
      <c r="J795">
        <v>0.3986109845960246</v>
      </c>
      <c r="L795">
        <v>8406.456795444405</v>
      </c>
      <c r="M795">
        <v>9.18027589578838</v>
      </c>
      <c r="N795">
        <v>8.698645526810878</v>
      </c>
      <c r="O795">
        <v>18272.69033094377</v>
      </c>
      <c r="P795">
        <v>9.775950820693446</v>
      </c>
      <c r="Q795">
        <v>9.32314884193121</v>
      </c>
      <c r="S795">
        <f t="shared" si="50"/>
        <v>861458.0958856435</v>
      </c>
      <c r="T795">
        <f t="shared" si="51"/>
        <v>914042.1938621773</v>
      </c>
      <c r="V795">
        <f t="shared" si="48"/>
        <v>0</v>
      </c>
      <c r="W795">
        <f t="shared" si="49"/>
        <v>1</v>
      </c>
    </row>
    <row r="796" spans="1:23" ht="12.75">
      <c r="A796">
        <v>791</v>
      </c>
      <c r="B796">
        <v>628.4065917947951</v>
      </c>
      <c r="C796">
        <v>2671.0775193666377</v>
      </c>
      <c r="D796">
        <v>1055.3664789962845</v>
      </c>
      <c r="E796">
        <v>690.1328181712656</v>
      </c>
      <c r="F796">
        <v>0.956043541431427</v>
      </c>
      <c r="G796">
        <v>0.6561510562896729</v>
      </c>
      <c r="H796">
        <v>0.009518995445540312</v>
      </c>
      <c r="I796">
        <v>0.17751753330230713</v>
      </c>
      <c r="J796">
        <v>0.4539059407613751</v>
      </c>
      <c r="L796">
        <v>9216.15640162016</v>
      </c>
      <c r="M796">
        <v>8.94402185734081</v>
      </c>
      <c r="N796">
        <v>8.052848833938416</v>
      </c>
      <c r="O796">
        <v>17638.312536463025</v>
      </c>
      <c r="P796">
        <v>9.686115673607066</v>
      </c>
      <c r="Q796">
        <v>8.901203248829377</v>
      </c>
      <c r="S796">
        <f t="shared" si="50"/>
        <v>796068.7269922214</v>
      </c>
      <c r="T796">
        <f t="shared" si="51"/>
        <v>872482.0123464747</v>
      </c>
      <c r="V796">
        <f t="shared" si="48"/>
        <v>0</v>
      </c>
      <c r="W796">
        <f t="shared" si="49"/>
        <v>1</v>
      </c>
    </row>
    <row r="797" spans="1:23" ht="12.75">
      <c r="A797">
        <v>792</v>
      </c>
      <c r="B797">
        <v>375.0462220596064</v>
      </c>
      <c r="C797">
        <v>2683.05366944486</v>
      </c>
      <c r="D797">
        <v>896.1131367265889</v>
      </c>
      <c r="E797">
        <v>1044.555011245693</v>
      </c>
      <c r="F797">
        <v>0.9506928324699402</v>
      </c>
      <c r="G797">
        <v>0.7324075698852539</v>
      </c>
      <c r="H797">
        <v>0.00743198053077599</v>
      </c>
      <c r="I797">
        <v>0.1670393943786621</v>
      </c>
      <c r="J797">
        <v>0.4183774215084508</v>
      </c>
      <c r="L797">
        <v>7274.360215313737</v>
      </c>
      <c r="M797">
        <v>9.318159397421597</v>
      </c>
      <c r="N797">
        <v>8.526365418158734</v>
      </c>
      <c r="O797">
        <v>14368.963944621433</v>
      </c>
      <c r="P797">
        <v>9.923312580238722</v>
      </c>
      <c r="Q797">
        <v>9.19255457492812</v>
      </c>
      <c r="S797">
        <f t="shared" si="50"/>
        <v>845362.1816005597</v>
      </c>
      <c r="T797">
        <f t="shared" si="51"/>
        <v>904886.4935481907</v>
      </c>
      <c r="V797">
        <f t="shared" si="48"/>
        <v>0</v>
      </c>
      <c r="W797">
        <f t="shared" si="49"/>
        <v>1</v>
      </c>
    </row>
    <row r="798" spans="1:23" ht="12.75">
      <c r="A798">
        <v>793</v>
      </c>
      <c r="B798">
        <v>551.350938012951</v>
      </c>
      <c r="C798">
        <v>3037.8225470720545</v>
      </c>
      <c r="D798">
        <v>816.9703362663522</v>
      </c>
      <c r="E798">
        <v>1088.401979251888</v>
      </c>
      <c r="F798">
        <v>0.9276726245880127</v>
      </c>
      <c r="G798">
        <v>0.8180265426635742</v>
      </c>
      <c r="H798">
        <v>0.009100610077596393</v>
      </c>
      <c r="I798">
        <v>0.15250074863433838</v>
      </c>
      <c r="J798">
        <v>0.5515557371446194</v>
      </c>
      <c r="L798">
        <v>9774.03261500346</v>
      </c>
      <c r="M798">
        <v>9.158924407081665</v>
      </c>
      <c r="N798">
        <v>8.301194223612349</v>
      </c>
      <c r="O798">
        <v>15795.26292794775</v>
      </c>
      <c r="P798">
        <v>10.0375485231375</v>
      </c>
      <c r="Q798">
        <v>9.188460847565564</v>
      </c>
      <c r="S798">
        <f t="shared" si="50"/>
        <v>820345.3897462315</v>
      </c>
      <c r="T798">
        <f t="shared" si="51"/>
        <v>903050.8218286085</v>
      </c>
      <c r="V798">
        <f t="shared" si="48"/>
        <v>0</v>
      </c>
      <c r="W798">
        <f t="shared" si="49"/>
        <v>1</v>
      </c>
    </row>
    <row r="799" spans="1:23" ht="12.75">
      <c r="A799">
        <v>794</v>
      </c>
      <c r="B799">
        <v>375.5435159208147</v>
      </c>
      <c r="C799">
        <v>3188.0610904508176</v>
      </c>
      <c r="D799">
        <v>933.599371697271</v>
      </c>
      <c r="E799">
        <v>976.4373417813626</v>
      </c>
      <c r="F799">
        <v>0.9444515109062195</v>
      </c>
      <c r="G799">
        <v>0.7733415365219116</v>
      </c>
      <c r="H799">
        <v>0.011990927271955358</v>
      </c>
      <c r="I799">
        <v>0.12013351917266846</v>
      </c>
      <c r="J799">
        <v>0.4874289126447843</v>
      </c>
      <c r="L799">
        <v>10175.802383228482</v>
      </c>
      <c r="M799">
        <v>9.09810676837588</v>
      </c>
      <c r="N799">
        <v>8.197971628577603</v>
      </c>
      <c r="O799">
        <v>16134.580364246334</v>
      </c>
      <c r="P799">
        <v>9.816762134491794</v>
      </c>
      <c r="Q799">
        <v>8.990044004447856</v>
      </c>
      <c r="S799">
        <f t="shared" si="50"/>
        <v>809621.3604745319</v>
      </c>
      <c r="T799">
        <f t="shared" si="51"/>
        <v>882869.8200805392</v>
      </c>
      <c r="V799">
        <f t="shared" si="48"/>
        <v>0</v>
      </c>
      <c r="W799">
        <f t="shared" si="49"/>
        <v>1</v>
      </c>
    </row>
    <row r="800" spans="1:23" ht="12.75">
      <c r="A800">
        <v>795</v>
      </c>
      <c r="B800">
        <v>584.4137476821234</v>
      </c>
      <c r="C800">
        <v>3244.2421310854643</v>
      </c>
      <c r="D800">
        <v>967.3798797923243</v>
      </c>
      <c r="E800">
        <v>981.9916223568794</v>
      </c>
      <c r="F800">
        <v>0.9590587019920349</v>
      </c>
      <c r="G800">
        <v>0.8345901966094971</v>
      </c>
      <c r="H800">
        <v>0.007213884738584542</v>
      </c>
      <c r="I800">
        <v>0.15681740641593933</v>
      </c>
      <c r="J800">
        <v>0.6024339486652067</v>
      </c>
      <c r="L800">
        <v>9877.543633889807</v>
      </c>
      <c r="M800">
        <v>9.411441525816878</v>
      </c>
      <c r="N800">
        <v>8.832493428630002</v>
      </c>
      <c r="O800">
        <v>17618.876108512773</v>
      </c>
      <c r="P800">
        <v>10.326049233637631</v>
      </c>
      <c r="Q800">
        <v>9.79576998244129</v>
      </c>
      <c r="S800">
        <f t="shared" si="50"/>
        <v>873371.7992291105</v>
      </c>
      <c r="T800">
        <f t="shared" si="51"/>
        <v>961958.1221356161</v>
      </c>
      <c r="V800">
        <f t="shared" si="48"/>
        <v>0</v>
      </c>
      <c r="W800">
        <f t="shared" si="49"/>
        <v>1</v>
      </c>
    </row>
    <row r="801" spans="1:23" ht="12.75">
      <c r="A801">
        <v>796</v>
      </c>
      <c r="B801">
        <v>630.921944771572</v>
      </c>
      <c r="C801">
        <v>2686.7645986719754</v>
      </c>
      <c r="D801">
        <v>1065.9567221047228</v>
      </c>
      <c r="E801">
        <v>939.4540206536876</v>
      </c>
      <c r="F801">
        <v>0.9355631470680237</v>
      </c>
      <c r="G801">
        <v>0.7587623596191406</v>
      </c>
      <c r="H801">
        <v>0.008111685649744555</v>
      </c>
      <c r="I801">
        <v>0.1449410319328308</v>
      </c>
      <c r="J801">
        <v>0.5885335758150887</v>
      </c>
      <c r="L801">
        <v>9692.521025139342</v>
      </c>
      <c r="M801">
        <v>9.348036221672206</v>
      </c>
      <c r="N801">
        <v>8.439613937064482</v>
      </c>
      <c r="O801">
        <v>18517.022786677542</v>
      </c>
      <c r="P801">
        <v>10.244581312109288</v>
      </c>
      <c r="Q801">
        <v>9.406527766529683</v>
      </c>
      <c r="S801">
        <f t="shared" si="50"/>
        <v>834268.8726813089</v>
      </c>
      <c r="T801">
        <f t="shared" si="51"/>
        <v>922135.7538662907</v>
      </c>
      <c r="V801">
        <f t="shared" si="48"/>
        <v>0</v>
      </c>
      <c r="W801">
        <f t="shared" si="49"/>
        <v>1</v>
      </c>
    </row>
    <row r="802" spans="1:23" ht="12.75">
      <c r="A802">
        <v>797</v>
      </c>
      <c r="B802">
        <v>519.8255315765664</v>
      </c>
      <c r="C802">
        <v>2814.4679195025647</v>
      </c>
      <c r="D802">
        <v>939.3571212547813</v>
      </c>
      <c r="E802">
        <v>1000.3434969526943</v>
      </c>
      <c r="F802">
        <v>0.9729615449905396</v>
      </c>
      <c r="G802">
        <v>0.7614022493362427</v>
      </c>
      <c r="H802">
        <v>0.008768786764161415</v>
      </c>
      <c r="I802">
        <v>0.11303108930587769</v>
      </c>
      <c r="J802">
        <v>0.37775989829752293</v>
      </c>
      <c r="L802">
        <v>9891.052472751737</v>
      </c>
      <c r="M802">
        <v>9.510288864146489</v>
      </c>
      <c r="N802">
        <v>8.818433809497527</v>
      </c>
      <c r="O802">
        <v>16879.108480360323</v>
      </c>
      <c r="P802">
        <v>9.97813711497404</v>
      </c>
      <c r="Q802">
        <v>9.374197771168976</v>
      </c>
      <c r="S802">
        <f t="shared" si="50"/>
        <v>871952.328477001</v>
      </c>
      <c r="T802">
        <f t="shared" si="51"/>
        <v>920540.6686365373</v>
      </c>
      <c r="V802">
        <f t="shared" si="48"/>
        <v>0</v>
      </c>
      <c r="W802">
        <f t="shared" si="49"/>
        <v>1</v>
      </c>
    </row>
    <row r="803" spans="1:23" ht="12.75">
      <c r="A803">
        <v>798</v>
      </c>
      <c r="B803">
        <v>290.1730928989134</v>
      </c>
      <c r="C803">
        <v>2614.0060055033755</v>
      </c>
      <c r="D803">
        <v>1051.098216949461</v>
      </c>
      <c r="E803">
        <v>1414.1430187075266</v>
      </c>
      <c r="F803">
        <v>0.963344395160675</v>
      </c>
      <c r="G803">
        <v>0.7827566862106323</v>
      </c>
      <c r="H803">
        <v>0.014057816122241313</v>
      </c>
      <c r="I803">
        <v>0.18431323766708374</v>
      </c>
      <c r="J803">
        <v>0.5131181866940299</v>
      </c>
      <c r="L803">
        <v>7390.854433335285</v>
      </c>
      <c r="M803">
        <v>8.368395128394663</v>
      </c>
      <c r="N803">
        <v>7.714892064601454</v>
      </c>
      <c r="O803">
        <v>14619.368747702054</v>
      </c>
      <c r="P803">
        <v>9.332092620003264</v>
      </c>
      <c r="Q803">
        <v>8.74240549389524</v>
      </c>
      <c r="S803">
        <f t="shared" si="50"/>
        <v>764098.3520268102</v>
      </c>
      <c r="T803">
        <f t="shared" si="51"/>
        <v>859621.1806418218</v>
      </c>
      <c r="V803">
        <f t="shared" si="48"/>
        <v>0</v>
      </c>
      <c r="W803">
        <f t="shared" si="49"/>
        <v>1</v>
      </c>
    </row>
    <row r="804" spans="1:23" ht="12.75">
      <c r="A804">
        <v>799</v>
      </c>
      <c r="B804">
        <v>341.39056640511944</v>
      </c>
      <c r="C804">
        <v>3686.5678608256685</v>
      </c>
      <c r="D804">
        <v>1117.9841177957487</v>
      </c>
      <c r="E804">
        <v>988.861564740932</v>
      </c>
      <c r="F804">
        <v>0.9374131560325623</v>
      </c>
      <c r="G804">
        <v>0.7524900436401367</v>
      </c>
      <c r="H804">
        <v>0.011859734485009476</v>
      </c>
      <c r="I804">
        <v>0.12745875120162964</v>
      </c>
      <c r="J804">
        <v>0.44309274669847054</v>
      </c>
      <c r="L804">
        <v>10810.30264141777</v>
      </c>
      <c r="M804">
        <v>9.039962715140279</v>
      </c>
      <c r="N804">
        <v>8.062689388221909</v>
      </c>
      <c r="O804">
        <v>18058.37809233704</v>
      </c>
      <c r="P804">
        <v>9.693750939593857</v>
      </c>
      <c r="Q804">
        <v>8.779668833899843</v>
      </c>
      <c r="S804">
        <f t="shared" si="50"/>
        <v>795458.6361807731</v>
      </c>
      <c r="T804">
        <f t="shared" si="51"/>
        <v>859908.5052976472</v>
      </c>
      <c r="V804">
        <f t="shared" si="48"/>
        <v>0</v>
      </c>
      <c r="W804">
        <f t="shared" si="49"/>
        <v>1</v>
      </c>
    </row>
    <row r="805" spans="1:23" ht="12.75">
      <c r="A805">
        <v>800</v>
      </c>
      <c r="B805">
        <v>474.68244643019113</v>
      </c>
      <c r="C805">
        <v>3747.710100518392</v>
      </c>
      <c r="D805">
        <v>978.4196825331996</v>
      </c>
      <c r="E805">
        <v>1426.9092943718779</v>
      </c>
      <c r="F805">
        <v>0.9351730346679688</v>
      </c>
      <c r="G805">
        <v>0.6911084651947021</v>
      </c>
      <c r="H805">
        <v>0.012494909502964488</v>
      </c>
      <c r="I805">
        <v>0.10547614097595215</v>
      </c>
      <c r="J805">
        <v>0.5050773186823861</v>
      </c>
      <c r="L805">
        <v>12954.88699098127</v>
      </c>
      <c r="M805">
        <v>9.20963685345497</v>
      </c>
      <c r="N805">
        <v>8.000702946412648</v>
      </c>
      <c r="O805">
        <v>18712.038474703953</v>
      </c>
      <c r="P805">
        <v>9.91858768179858</v>
      </c>
      <c r="Q805">
        <v>8.846449457253959</v>
      </c>
      <c r="S805">
        <f t="shared" si="50"/>
        <v>787115.4076502835</v>
      </c>
      <c r="T805">
        <f t="shared" si="51"/>
        <v>865932.907250692</v>
      </c>
      <c r="V805">
        <f t="shared" si="48"/>
        <v>0</v>
      </c>
      <c r="W805">
        <f t="shared" si="49"/>
        <v>1</v>
      </c>
    </row>
    <row r="806" spans="1:23" ht="12.75">
      <c r="A806">
        <v>801</v>
      </c>
      <c r="B806">
        <v>327.8128008608103</v>
      </c>
      <c r="C806">
        <v>2036.3515922538227</v>
      </c>
      <c r="D806">
        <v>861.3923341995621</v>
      </c>
      <c r="E806">
        <v>1447.482752569024</v>
      </c>
      <c r="F806">
        <v>0.9446243643760681</v>
      </c>
      <c r="G806">
        <v>0.8175691366195679</v>
      </c>
      <c r="H806">
        <v>0.009880001890045155</v>
      </c>
      <c r="I806">
        <v>0.09933996200561523</v>
      </c>
      <c r="J806">
        <v>0.49454189665409215</v>
      </c>
      <c r="L806">
        <v>7414.937839476724</v>
      </c>
      <c r="M806">
        <v>9.522494917551938</v>
      </c>
      <c r="N806">
        <v>8.700691569762714</v>
      </c>
      <c r="O806">
        <v>13644.071144951764</v>
      </c>
      <c r="P806">
        <v>10.149934214593083</v>
      </c>
      <c r="Q806">
        <v>9.386097916279818</v>
      </c>
      <c r="S806">
        <f t="shared" si="50"/>
        <v>862654.2191367947</v>
      </c>
      <c r="T806">
        <f t="shared" si="51"/>
        <v>924965.7204830301</v>
      </c>
      <c r="V806">
        <f t="shared" si="48"/>
        <v>0</v>
      </c>
      <c r="W806">
        <f t="shared" si="49"/>
        <v>1</v>
      </c>
    </row>
    <row r="807" spans="1:23" ht="12.75">
      <c r="A807">
        <v>802</v>
      </c>
      <c r="B807">
        <v>332.810301728484</v>
      </c>
      <c r="C807">
        <v>3119.4643000684655</v>
      </c>
      <c r="D807">
        <v>1120.399179765679</v>
      </c>
      <c r="E807">
        <v>1077.266686952045</v>
      </c>
      <c r="F807">
        <v>0.9519811272621155</v>
      </c>
      <c r="G807">
        <v>0.6991229057312012</v>
      </c>
      <c r="H807">
        <v>0.008832057615706818</v>
      </c>
      <c r="I807">
        <v>0.17994475364685059</v>
      </c>
      <c r="J807">
        <v>0.49146538449214444</v>
      </c>
      <c r="L807">
        <v>7738.611780629156</v>
      </c>
      <c r="M807">
        <v>9.028733569596437</v>
      </c>
      <c r="N807">
        <v>8.1935841678351</v>
      </c>
      <c r="O807">
        <v>16309.232456717395</v>
      </c>
      <c r="P807">
        <v>9.835010853817753</v>
      </c>
      <c r="Q807">
        <v>9.088571716347507</v>
      </c>
      <c r="S807">
        <f t="shared" si="50"/>
        <v>811619.8050028809</v>
      </c>
      <c r="T807">
        <f t="shared" si="51"/>
        <v>892547.9391780334</v>
      </c>
      <c r="V807">
        <f t="shared" si="48"/>
        <v>0</v>
      </c>
      <c r="W807">
        <f t="shared" si="49"/>
        <v>1</v>
      </c>
    </row>
    <row r="808" spans="1:23" ht="12.75">
      <c r="A808">
        <v>803</v>
      </c>
      <c r="B808">
        <v>544.7767392528785</v>
      </c>
      <c r="C808">
        <v>2910.2114607456897</v>
      </c>
      <c r="D808">
        <v>992.7420033319002</v>
      </c>
      <c r="E808">
        <v>874.0820362999889</v>
      </c>
      <c r="F808">
        <v>0.9801461100578308</v>
      </c>
      <c r="G808">
        <v>0.6906863451004028</v>
      </c>
      <c r="H808">
        <v>0.013153914075449955</v>
      </c>
      <c r="I808">
        <v>0.1395687758922577</v>
      </c>
      <c r="J808">
        <v>0.437457340115478</v>
      </c>
      <c r="L808">
        <v>10297.73254974475</v>
      </c>
      <c r="M808">
        <v>8.803534402288538</v>
      </c>
      <c r="N808">
        <v>7.988514081926264</v>
      </c>
      <c r="O808">
        <v>17108.383354114772</v>
      </c>
      <c r="P808">
        <v>9.489339755172537</v>
      </c>
      <c r="Q808">
        <v>8.813238947984033</v>
      </c>
      <c r="S808">
        <f t="shared" si="50"/>
        <v>788553.6756428817</v>
      </c>
      <c r="T808">
        <f t="shared" si="51"/>
        <v>864215.5114442885</v>
      </c>
      <c r="V808">
        <f t="shared" si="48"/>
        <v>0</v>
      </c>
      <c r="W808">
        <f t="shared" si="49"/>
        <v>1</v>
      </c>
    </row>
    <row r="809" spans="1:23" ht="12.75">
      <c r="A809">
        <v>804</v>
      </c>
      <c r="B809">
        <v>689.3774493721976</v>
      </c>
      <c r="C809">
        <v>3389.5417343899753</v>
      </c>
      <c r="D809">
        <v>1042.3816359974521</v>
      </c>
      <c r="E809">
        <v>737.4116795887126</v>
      </c>
      <c r="F809">
        <v>0.965501457452774</v>
      </c>
      <c r="G809">
        <v>0.6809073686599731</v>
      </c>
      <c r="H809">
        <v>0.014328912423732605</v>
      </c>
      <c r="I809">
        <v>0.15053346753120422</v>
      </c>
      <c r="J809">
        <v>0.5427159008922791</v>
      </c>
      <c r="L809">
        <v>12089.675154575345</v>
      </c>
      <c r="M809">
        <v>8.598901129044137</v>
      </c>
      <c r="N809">
        <v>7.6784513716484355</v>
      </c>
      <c r="O809">
        <v>19224.917418917637</v>
      </c>
      <c r="P809">
        <v>9.558151745642748</v>
      </c>
      <c r="Q809">
        <v>8.798409823982515</v>
      </c>
      <c r="S809">
        <f t="shared" si="50"/>
        <v>755755.4620102681</v>
      </c>
      <c r="T809">
        <f t="shared" si="51"/>
        <v>860616.0649793339</v>
      </c>
      <c r="V809">
        <f t="shared" si="48"/>
        <v>0</v>
      </c>
      <c r="W809">
        <f t="shared" si="49"/>
        <v>1</v>
      </c>
    </row>
    <row r="810" spans="1:23" ht="12.75">
      <c r="A810">
        <v>805</v>
      </c>
      <c r="B810">
        <v>452.33282285340863</v>
      </c>
      <c r="C810">
        <v>3092.4117869361125</v>
      </c>
      <c r="D810">
        <v>929.2498256236463</v>
      </c>
      <c r="E810">
        <v>1050.1001148793011</v>
      </c>
      <c r="F810">
        <v>0.89951491355896</v>
      </c>
      <c r="G810">
        <v>0.8058527708053589</v>
      </c>
      <c r="H810">
        <v>0.010212948924501971</v>
      </c>
      <c r="I810">
        <v>0.11593937873840332</v>
      </c>
      <c r="J810">
        <v>0.38671429322234135</v>
      </c>
      <c r="L810">
        <v>10249.661858256186</v>
      </c>
      <c r="M810">
        <v>9.319265206451801</v>
      </c>
      <c r="N810">
        <v>8.178177768115827</v>
      </c>
      <c r="O810">
        <v>16679.710282656903</v>
      </c>
      <c r="P810">
        <v>9.82794484252209</v>
      </c>
      <c r="Q810">
        <v>8.681862053887027</v>
      </c>
      <c r="S810">
        <f t="shared" si="50"/>
        <v>807568.1149533264</v>
      </c>
      <c r="T810">
        <f t="shared" si="51"/>
        <v>851506.4951060457</v>
      </c>
      <c r="V810">
        <f t="shared" si="48"/>
        <v>0</v>
      </c>
      <c r="W810">
        <f t="shared" si="49"/>
        <v>1</v>
      </c>
    </row>
    <row r="811" spans="1:23" ht="12.75">
      <c r="A811">
        <v>806</v>
      </c>
      <c r="B811">
        <v>628.7490792081103</v>
      </c>
      <c r="C811">
        <v>3128.2782692063156</v>
      </c>
      <c r="D811">
        <v>1080.1350806544692</v>
      </c>
      <c r="E811">
        <v>660.8813100976563</v>
      </c>
      <c r="F811">
        <v>0.9291697144508362</v>
      </c>
      <c r="G811">
        <v>0.8878092765808105</v>
      </c>
      <c r="H811">
        <v>0.009268887025176331</v>
      </c>
      <c r="I811">
        <v>0.17839527130126953</v>
      </c>
      <c r="J811">
        <v>0.4613950582801778</v>
      </c>
      <c r="L811">
        <v>9921.081615759193</v>
      </c>
      <c r="M811">
        <v>8.974062030853855</v>
      </c>
      <c r="N811">
        <v>8.270815695237829</v>
      </c>
      <c r="O811">
        <v>18413.378020572327</v>
      </c>
      <c r="P811">
        <v>9.727239764363864</v>
      </c>
      <c r="Q811">
        <v>8.990079576809707</v>
      </c>
      <c r="S811">
        <f t="shared" si="50"/>
        <v>817160.4879080238</v>
      </c>
      <c r="T811">
        <f t="shared" si="51"/>
        <v>880594.5796603984</v>
      </c>
      <c r="V811">
        <f t="shared" si="48"/>
        <v>0</v>
      </c>
      <c r="W811">
        <f t="shared" si="49"/>
        <v>1</v>
      </c>
    </row>
    <row r="812" spans="1:23" ht="12.75">
      <c r="A812">
        <v>807</v>
      </c>
      <c r="B812">
        <v>505.4329277047242</v>
      </c>
      <c r="C812">
        <v>2917.465004603783</v>
      </c>
      <c r="D812">
        <v>979.673383849997</v>
      </c>
      <c r="E812">
        <v>1027.356392078796</v>
      </c>
      <c r="F812">
        <v>0.9587641358375549</v>
      </c>
      <c r="G812">
        <v>0.8340389728546143</v>
      </c>
      <c r="H812">
        <v>0.01266003194078205</v>
      </c>
      <c r="I812">
        <v>0.1195821762084961</v>
      </c>
      <c r="J812">
        <v>0.4289827828798048</v>
      </c>
      <c r="L812">
        <v>10570.366748818598</v>
      </c>
      <c r="M812">
        <v>9.041407340144573</v>
      </c>
      <c r="N812">
        <v>8.37332962814775</v>
      </c>
      <c r="O812">
        <v>17150.190530567535</v>
      </c>
      <c r="P812">
        <v>9.657209898419323</v>
      </c>
      <c r="Q812">
        <v>9.033773445672557</v>
      </c>
      <c r="S812">
        <f t="shared" si="50"/>
        <v>826762.5960659565</v>
      </c>
      <c r="T812">
        <f t="shared" si="51"/>
        <v>886227.1540366882</v>
      </c>
      <c r="V812">
        <f t="shared" si="48"/>
        <v>0</v>
      </c>
      <c r="W812">
        <f t="shared" si="49"/>
        <v>1</v>
      </c>
    </row>
    <row r="813" spans="1:23" ht="12.75">
      <c r="A813">
        <v>808</v>
      </c>
      <c r="B813">
        <v>440.47913093066916</v>
      </c>
      <c r="C813">
        <v>2873.948850999226</v>
      </c>
      <c r="D813">
        <v>1091.2489493967496</v>
      </c>
      <c r="E813">
        <v>572.3198684611011</v>
      </c>
      <c r="F813">
        <v>0.9274749755859375</v>
      </c>
      <c r="G813">
        <v>0.8043414354324341</v>
      </c>
      <c r="H813">
        <v>0.013352942917406354</v>
      </c>
      <c r="I813">
        <v>0.1441516876220703</v>
      </c>
      <c r="J813">
        <v>0.5948943005935122</v>
      </c>
      <c r="L813">
        <v>9348.844405446805</v>
      </c>
      <c r="M813">
        <v>8.74422203518384</v>
      </c>
      <c r="N813">
        <v>7.841010056294473</v>
      </c>
      <c r="O813">
        <v>16983.361011631925</v>
      </c>
      <c r="P813">
        <v>9.7996376514292</v>
      </c>
      <c r="Q813">
        <v>8.91840109130378</v>
      </c>
      <c r="S813">
        <f t="shared" si="50"/>
        <v>774752.1612240005</v>
      </c>
      <c r="T813">
        <f t="shared" si="51"/>
        <v>874856.7481187461</v>
      </c>
      <c r="V813">
        <f t="shared" si="48"/>
        <v>0</v>
      </c>
      <c r="W813">
        <f t="shared" si="49"/>
        <v>1</v>
      </c>
    </row>
    <row r="814" spans="1:23" ht="12.75">
      <c r="A814">
        <v>809</v>
      </c>
      <c r="B814">
        <v>518.8190801349185</v>
      </c>
      <c r="C814">
        <v>2317.9944245571023</v>
      </c>
      <c r="D814">
        <v>1044.3864864214756</v>
      </c>
      <c r="E814">
        <v>859.8808046968018</v>
      </c>
      <c r="F814">
        <v>0.9241493940353394</v>
      </c>
      <c r="G814">
        <v>0.8344035148620605</v>
      </c>
      <c r="H814">
        <v>0.00856313900134644</v>
      </c>
      <c r="I814">
        <v>0.17446523904800415</v>
      </c>
      <c r="J814">
        <v>0.5022793230925329</v>
      </c>
      <c r="L814">
        <v>7829.035441434157</v>
      </c>
      <c r="M814">
        <v>9.099429184171813</v>
      </c>
      <c r="N814">
        <v>8.266128152633579</v>
      </c>
      <c r="O814">
        <v>16456.835903688287</v>
      </c>
      <c r="P814">
        <v>9.909396627657292</v>
      </c>
      <c r="Q814">
        <v>9.061906671084186</v>
      </c>
      <c r="S814">
        <f t="shared" si="50"/>
        <v>818783.7798219237</v>
      </c>
      <c r="T814">
        <f t="shared" si="51"/>
        <v>889733.8312047303</v>
      </c>
      <c r="V814">
        <f t="shared" si="48"/>
        <v>0</v>
      </c>
      <c r="W814">
        <f t="shared" si="49"/>
        <v>1</v>
      </c>
    </row>
    <row r="815" spans="1:23" ht="12.75">
      <c r="A815">
        <v>810</v>
      </c>
      <c r="B815">
        <v>370.68479901227806</v>
      </c>
      <c r="C815">
        <v>3433.9267786037344</v>
      </c>
      <c r="D815">
        <v>1048.514146386046</v>
      </c>
      <c r="E815">
        <v>1357.3144092360926</v>
      </c>
      <c r="F815">
        <v>0.9074618816375732</v>
      </c>
      <c r="G815">
        <v>0.8307828903198242</v>
      </c>
      <c r="H815">
        <v>0.0072695999425001065</v>
      </c>
      <c r="I815">
        <v>0.12410461902618408</v>
      </c>
      <c r="J815">
        <v>0.6140679043680656</v>
      </c>
      <c r="L815">
        <v>9307.782402323319</v>
      </c>
      <c r="M815">
        <v>9.617304311985084</v>
      </c>
      <c r="N815">
        <v>8.591076624322353</v>
      </c>
      <c r="O815">
        <v>16940.031290385952</v>
      </c>
      <c r="P815">
        <v>10.45575662917492</v>
      </c>
      <c r="Q815">
        <v>9.414399696075094</v>
      </c>
      <c r="S815">
        <f t="shared" si="50"/>
        <v>849799.880029912</v>
      </c>
      <c r="T815">
        <f t="shared" si="51"/>
        <v>924499.9383171235</v>
      </c>
      <c r="V815">
        <f t="shared" si="48"/>
        <v>0</v>
      </c>
      <c r="W815">
        <f t="shared" si="49"/>
        <v>1</v>
      </c>
    </row>
    <row r="816" spans="1:23" ht="12.75">
      <c r="A816">
        <v>811</v>
      </c>
      <c r="B816">
        <v>374.3858398013458</v>
      </c>
      <c r="C816">
        <v>3526.1837646508584</v>
      </c>
      <c r="D816">
        <v>1075.929291704189</v>
      </c>
      <c r="E816">
        <v>1154.4417411360973</v>
      </c>
      <c r="F816">
        <v>0.9409841895103455</v>
      </c>
      <c r="G816">
        <v>0.7603436708450317</v>
      </c>
      <c r="H816">
        <v>0.00844998804783187</v>
      </c>
      <c r="I816">
        <v>0.15615314245224</v>
      </c>
      <c r="J816">
        <v>0.5289074766579605</v>
      </c>
      <c r="L816">
        <v>9096.126027351627</v>
      </c>
      <c r="M816">
        <v>9.22577159059001</v>
      </c>
      <c r="N816">
        <v>8.375429991936075</v>
      </c>
      <c r="O816">
        <v>17028.069518524168</v>
      </c>
      <c r="P816">
        <v>10.046035302522267</v>
      </c>
      <c r="Q816">
        <v>9.256345352901617</v>
      </c>
      <c r="S816">
        <f t="shared" si="50"/>
        <v>828446.8731662559</v>
      </c>
      <c r="T816">
        <f t="shared" si="51"/>
        <v>908606.4657716375</v>
      </c>
      <c r="V816">
        <f t="shared" si="48"/>
        <v>0</v>
      </c>
      <c r="W816">
        <f t="shared" si="49"/>
        <v>1</v>
      </c>
    </row>
    <row r="817" spans="1:23" ht="12.75">
      <c r="A817">
        <v>812</v>
      </c>
      <c r="B817">
        <v>545.427710361221</v>
      </c>
      <c r="C817">
        <v>2363.753950129055</v>
      </c>
      <c r="D817">
        <v>1037.3476441938487</v>
      </c>
      <c r="E817">
        <v>1120.3133684858394</v>
      </c>
      <c r="F817">
        <v>0.933397114276886</v>
      </c>
      <c r="G817">
        <v>0.7012531757354736</v>
      </c>
      <c r="H817">
        <v>0.013152823947581983</v>
      </c>
      <c r="I817">
        <v>0.10846424102783203</v>
      </c>
      <c r="J817">
        <v>0.5994244750673993</v>
      </c>
      <c r="L817">
        <v>9877.300260115977</v>
      </c>
      <c r="M817">
        <v>9.119539749556383</v>
      </c>
      <c r="N817">
        <v>7.925371838378661</v>
      </c>
      <c r="O817">
        <v>17315.12657824111</v>
      </c>
      <c r="P817">
        <v>10.040595390830603</v>
      </c>
      <c r="Q817">
        <v>9.005800344625257</v>
      </c>
      <c r="S817">
        <f t="shared" si="50"/>
        <v>782659.8835777501</v>
      </c>
      <c r="T817">
        <f t="shared" si="51"/>
        <v>883264.9078842846</v>
      </c>
      <c r="V817">
        <f t="shared" si="48"/>
        <v>0</v>
      </c>
      <c r="W817">
        <f t="shared" si="49"/>
        <v>1</v>
      </c>
    </row>
    <row r="818" spans="1:23" ht="12.75">
      <c r="A818">
        <v>813</v>
      </c>
      <c r="B818">
        <v>324.6221623802645</v>
      </c>
      <c r="C818">
        <v>2942.4289442958625</v>
      </c>
      <c r="D818">
        <v>986.6238915543345</v>
      </c>
      <c r="E818">
        <v>899.850628377668</v>
      </c>
      <c r="F818">
        <v>0.9505416750907898</v>
      </c>
      <c r="G818">
        <v>0.6411223411560059</v>
      </c>
      <c r="H818">
        <v>0.008599908250024964</v>
      </c>
      <c r="I818">
        <v>0.11366510391235352</v>
      </c>
      <c r="J818">
        <v>0.5764192381418093</v>
      </c>
      <c r="L818">
        <v>8611.342944609833</v>
      </c>
      <c r="M818">
        <v>9.525066649651379</v>
      </c>
      <c r="N818">
        <v>8.42613415072885</v>
      </c>
      <c r="O818">
        <v>15622.493162728691</v>
      </c>
      <c r="P818">
        <v>10.312672816124076</v>
      </c>
      <c r="Q818">
        <v>9.42777280603988</v>
      </c>
      <c r="S818">
        <f t="shared" si="50"/>
        <v>834002.0721282751</v>
      </c>
      <c r="T818">
        <f t="shared" si="51"/>
        <v>927154.7874412593</v>
      </c>
      <c r="V818">
        <f t="shared" si="48"/>
        <v>0</v>
      </c>
      <c r="W818">
        <f t="shared" si="49"/>
        <v>1</v>
      </c>
    </row>
    <row r="819" spans="1:23" ht="12.75">
      <c r="A819">
        <v>814</v>
      </c>
      <c r="B819">
        <v>368.66539563192885</v>
      </c>
      <c r="C819">
        <v>3201.9817744490965</v>
      </c>
      <c r="D819">
        <v>942.2623913489522</v>
      </c>
      <c r="E819">
        <v>565.4047712122172</v>
      </c>
      <c r="F819">
        <v>0.9661772847175598</v>
      </c>
      <c r="G819">
        <v>0.6989762783050537</v>
      </c>
      <c r="H819">
        <v>0.009563028240873891</v>
      </c>
      <c r="I819">
        <v>0.12699425220489502</v>
      </c>
      <c r="J819">
        <v>0.49462287411254946</v>
      </c>
      <c r="L819">
        <v>9294.286097970831</v>
      </c>
      <c r="M819">
        <v>9.293521062547988</v>
      </c>
      <c r="N819">
        <v>8.43946636491895</v>
      </c>
      <c r="O819">
        <v>15826.947321331992</v>
      </c>
      <c r="P819">
        <v>10.00330600595135</v>
      </c>
      <c r="Q819">
        <v>9.295604454006122</v>
      </c>
      <c r="S819">
        <f t="shared" si="50"/>
        <v>834652.3503939242</v>
      </c>
      <c r="T819">
        <f t="shared" si="51"/>
        <v>913733.4980792803</v>
      </c>
      <c r="V819">
        <f t="shared" si="48"/>
        <v>0</v>
      </c>
      <c r="W819">
        <f t="shared" si="49"/>
        <v>1</v>
      </c>
    </row>
    <row r="820" spans="1:23" ht="12.75">
      <c r="A820">
        <v>815</v>
      </c>
      <c r="B820">
        <v>579.2202238789484</v>
      </c>
      <c r="C820">
        <v>3056.752546233817</v>
      </c>
      <c r="D820">
        <v>997.1974850263484</v>
      </c>
      <c r="E820">
        <v>851.7641786156416</v>
      </c>
      <c r="F820">
        <v>0.9611023664474487</v>
      </c>
      <c r="G820">
        <v>0.7406833171844482</v>
      </c>
      <c r="H820">
        <v>0.011812087306920037</v>
      </c>
      <c r="I820">
        <v>0.13085824251174927</v>
      </c>
      <c r="J820">
        <v>0.48951845648583486</v>
      </c>
      <c r="L820">
        <v>10890.3019594841</v>
      </c>
      <c r="M820">
        <v>9.0133058748438</v>
      </c>
      <c r="N820">
        <v>8.180015817322257</v>
      </c>
      <c r="O820">
        <v>17871.193924942007</v>
      </c>
      <c r="P820">
        <v>9.765216966882734</v>
      </c>
      <c r="Q820">
        <v>9.042359604086037</v>
      </c>
      <c r="S820">
        <f t="shared" si="50"/>
        <v>807111.2797727416</v>
      </c>
      <c r="T820">
        <f t="shared" si="51"/>
        <v>886364.7664836617</v>
      </c>
      <c r="V820">
        <f t="shared" si="48"/>
        <v>0</v>
      </c>
      <c r="W820">
        <f t="shared" si="49"/>
        <v>1</v>
      </c>
    </row>
    <row r="821" spans="1:23" ht="12.75">
      <c r="A821">
        <v>816</v>
      </c>
      <c r="B821">
        <v>426.194305382689</v>
      </c>
      <c r="C821">
        <v>2455.1843231403263</v>
      </c>
      <c r="D821">
        <v>901.8026103164955</v>
      </c>
      <c r="E821">
        <v>1281.26111329469</v>
      </c>
      <c r="F821">
        <v>0.8987605571746826</v>
      </c>
      <c r="G821">
        <v>0.5103683471679688</v>
      </c>
      <c r="H821">
        <v>0.011681469890553893</v>
      </c>
      <c r="I821">
        <v>0.1488785743713379</v>
      </c>
      <c r="J821">
        <v>0.42349997056508404</v>
      </c>
      <c r="L821">
        <v>8280.72383378315</v>
      </c>
      <c r="M821">
        <v>8.873968922752557</v>
      </c>
      <c r="N821">
        <v>7.1884297844363685</v>
      </c>
      <c r="O821">
        <v>14699.732402628382</v>
      </c>
      <c r="P821">
        <v>9.53696445212593</v>
      </c>
      <c r="Q821">
        <v>7.971836492203088</v>
      </c>
      <c r="S821">
        <f t="shared" si="50"/>
        <v>710562.2546098536</v>
      </c>
      <c r="T821">
        <f t="shared" si="51"/>
        <v>782483.9168176804</v>
      </c>
      <c r="V821">
        <f t="shared" si="48"/>
        <v>0</v>
      </c>
      <c r="W821">
        <f t="shared" si="49"/>
        <v>1</v>
      </c>
    </row>
    <row r="822" spans="1:23" ht="12.75">
      <c r="A822">
        <v>817</v>
      </c>
      <c r="B822">
        <v>508.309809403754</v>
      </c>
      <c r="C822">
        <v>2982.6991403124575</v>
      </c>
      <c r="D822">
        <v>1016.3156620192015</v>
      </c>
      <c r="E822">
        <v>749.1395454077558</v>
      </c>
      <c r="F822">
        <v>0.9752647578716278</v>
      </c>
      <c r="G822">
        <v>0.6530299186706543</v>
      </c>
      <c r="H822">
        <v>0.011578931886114934</v>
      </c>
      <c r="I822">
        <v>0.17750877141952515</v>
      </c>
      <c r="J822">
        <v>0.46552533144983776</v>
      </c>
      <c r="L822">
        <v>9145.323012524415</v>
      </c>
      <c r="M822">
        <v>8.681286879462585</v>
      </c>
      <c r="N822">
        <v>7.881676335926</v>
      </c>
      <c r="O822">
        <v>16573.45767191431</v>
      </c>
      <c r="P822">
        <v>9.48575086899791</v>
      </c>
      <c r="Q822">
        <v>8.823530391048616</v>
      </c>
      <c r="S822">
        <f t="shared" si="50"/>
        <v>779022.3105800756</v>
      </c>
      <c r="T822">
        <f t="shared" si="51"/>
        <v>865779.5814329472</v>
      </c>
      <c r="V822">
        <f t="shared" si="48"/>
        <v>0</v>
      </c>
      <c r="W822">
        <f t="shared" si="49"/>
        <v>1</v>
      </c>
    </row>
    <row r="823" spans="1:23" ht="12.75">
      <c r="A823">
        <v>818</v>
      </c>
      <c r="B823">
        <v>374.20015518882667</v>
      </c>
      <c r="C823">
        <v>3272.931750459694</v>
      </c>
      <c r="D823">
        <v>1100.2617724876059</v>
      </c>
      <c r="E823">
        <v>641.4850431048208</v>
      </c>
      <c r="F823">
        <v>0.9682990312576294</v>
      </c>
      <c r="G823">
        <v>0.8100786209106445</v>
      </c>
      <c r="H823">
        <v>0.010220747999972437</v>
      </c>
      <c r="I823">
        <v>0.21152210235595703</v>
      </c>
      <c r="J823">
        <v>0.55644025493359</v>
      </c>
      <c r="L823">
        <v>7891.308355843753</v>
      </c>
      <c r="M823">
        <v>8.664830761754684</v>
      </c>
      <c r="N823">
        <v>8.147743338197296</v>
      </c>
      <c r="O823">
        <v>16235.182387817018</v>
      </c>
      <c r="P823">
        <v>9.719147025615548</v>
      </c>
      <c r="Q823">
        <v>9.255232449951938</v>
      </c>
      <c r="S823">
        <f t="shared" si="50"/>
        <v>806883.0254638859</v>
      </c>
      <c r="T823">
        <f t="shared" si="51"/>
        <v>909288.0626073767</v>
      </c>
      <c r="V823">
        <f t="shared" si="48"/>
        <v>0</v>
      </c>
      <c r="W823">
        <f t="shared" si="49"/>
        <v>1</v>
      </c>
    </row>
    <row r="824" spans="1:23" ht="12.75">
      <c r="A824">
        <v>819</v>
      </c>
      <c r="B824">
        <v>502.09858251069886</v>
      </c>
      <c r="C824">
        <v>3038.6435262299456</v>
      </c>
      <c r="D824">
        <v>926.9647433049124</v>
      </c>
      <c r="E824">
        <v>1394.014283992849</v>
      </c>
      <c r="F824">
        <v>0.9541759490966797</v>
      </c>
      <c r="G824">
        <v>0.8172639608383179</v>
      </c>
      <c r="H824">
        <v>0.010580597442433745</v>
      </c>
      <c r="I824">
        <v>0.09612703323364258</v>
      </c>
      <c r="J824">
        <v>0.47021345092531647</v>
      </c>
      <c r="L824">
        <v>11255.578748433703</v>
      </c>
      <c r="M824">
        <v>9.48964663717674</v>
      </c>
      <c r="N824">
        <v>8.722024145647868</v>
      </c>
      <c r="O824">
        <v>17419.711660629055</v>
      </c>
      <c r="P824">
        <v>10.078421983495645</v>
      </c>
      <c r="Q824">
        <v>9.379682189269882</v>
      </c>
      <c r="S824">
        <f t="shared" si="50"/>
        <v>860946.8358163531</v>
      </c>
      <c r="T824">
        <f t="shared" si="51"/>
        <v>920548.5072663592</v>
      </c>
      <c r="V824">
        <f t="shared" si="48"/>
        <v>0</v>
      </c>
      <c r="W824">
        <f t="shared" si="49"/>
        <v>1</v>
      </c>
    </row>
    <row r="825" spans="1:23" ht="12.75">
      <c r="A825">
        <v>820</v>
      </c>
      <c r="B825">
        <v>644.9128509362977</v>
      </c>
      <c r="C825">
        <v>3951.1261608295526</v>
      </c>
      <c r="D825">
        <v>1147.297789005359</v>
      </c>
      <c r="E825">
        <v>1076.973737106263</v>
      </c>
      <c r="F825">
        <v>0.9457108974456787</v>
      </c>
      <c r="G825">
        <v>0.7928143739700317</v>
      </c>
      <c r="H825">
        <v>0.009494983156229837</v>
      </c>
      <c r="I825">
        <v>0.12940281629562378</v>
      </c>
      <c r="J825">
        <v>0.4301203422368874</v>
      </c>
      <c r="L825">
        <v>12852.476006046822</v>
      </c>
      <c r="M825">
        <v>9.281562304808856</v>
      </c>
      <c r="N825">
        <v>8.47296769869489</v>
      </c>
      <c r="O825">
        <v>21084.645837658467</v>
      </c>
      <c r="P825">
        <v>9.882177816463194</v>
      </c>
      <c r="Q825">
        <v>9.121242590809993</v>
      </c>
      <c r="S825">
        <f t="shared" si="50"/>
        <v>834444.293863442</v>
      </c>
      <c r="T825">
        <f t="shared" si="51"/>
        <v>891039.6132433409</v>
      </c>
      <c r="V825">
        <f t="shared" si="48"/>
        <v>0</v>
      </c>
      <c r="W825">
        <f t="shared" si="49"/>
        <v>1</v>
      </c>
    </row>
    <row r="826" spans="1:23" ht="12.75">
      <c r="A826">
        <v>821</v>
      </c>
      <c r="B826">
        <v>284.8808546005057</v>
      </c>
      <c r="C826">
        <v>5188.711883134914</v>
      </c>
      <c r="D826">
        <v>1240.2360821202392</v>
      </c>
      <c r="E826">
        <v>713.6236259579707</v>
      </c>
      <c r="F826">
        <v>0.8702754974365234</v>
      </c>
      <c r="G826">
        <v>0.8198927640914917</v>
      </c>
      <c r="H826">
        <v>0.007645180537016211</v>
      </c>
      <c r="I826">
        <v>0.13131916522979736</v>
      </c>
      <c r="J826">
        <v>0.5530823349453083</v>
      </c>
      <c r="L826">
        <v>11565.340416193972</v>
      </c>
      <c r="M826">
        <v>9.510288861310864</v>
      </c>
      <c r="N826">
        <v>8.187289192550356</v>
      </c>
      <c r="O826">
        <v>19729.65170644524</v>
      </c>
      <c r="P826">
        <v>10.28026931527013</v>
      </c>
      <c r="Q826">
        <v>8.892345035663995</v>
      </c>
      <c r="S826">
        <f t="shared" si="50"/>
        <v>807163.5788388416</v>
      </c>
      <c r="T826">
        <f t="shared" si="51"/>
        <v>869504.8518599542</v>
      </c>
      <c r="V826">
        <f t="shared" si="48"/>
        <v>0</v>
      </c>
      <c r="W826">
        <f t="shared" si="49"/>
        <v>1</v>
      </c>
    </row>
    <row r="827" spans="1:23" ht="12.75">
      <c r="A827">
        <v>822</v>
      </c>
      <c r="B827">
        <v>496.3476974780526</v>
      </c>
      <c r="C827">
        <v>3122.480217613591</v>
      </c>
      <c r="D827">
        <v>1286.945602660639</v>
      </c>
      <c r="E827">
        <v>700.5473949515413</v>
      </c>
      <c r="F827">
        <v>0.8770241737365723</v>
      </c>
      <c r="G827">
        <v>0.6155152320861816</v>
      </c>
      <c r="H827">
        <v>0.010694458396939216</v>
      </c>
      <c r="I827">
        <v>0.1438005566596985</v>
      </c>
      <c r="J827">
        <v>0.6614115451068401</v>
      </c>
      <c r="L827">
        <v>9899.628335385356</v>
      </c>
      <c r="M827">
        <v>9.024110389397132</v>
      </c>
      <c r="N827">
        <v>7.394530064918709</v>
      </c>
      <c r="O827">
        <v>19695.17290523361</v>
      </c>
      <c r="P827">
        <v>10.180501660537816</v>
      </c>
      <c r="Q827">
        <v>8.648798385187607</v>
      </c>
      <c r="S827">
        <f t="shared" si="50"/>
        <v>729553.3781564856</v>
      </c>
      <c r="T827">
        <f t="shared" si="51"/>
        <v>845184.6656135272</v>
      </c>
      <c r="V827">
        <f t="shared" si="48"/>
        <v>0</v>
      </c>
      <c r="W827">
        <f t="shared" si="49"/>
        <v>1</v>
      </c>
    </row>
    <row r="828" spans="1:23" ht="12.75">
      <c r="A828">
        <v>823</v>
      </c>
      <c r="B828">
        <v>552.8370685431055</v>
      </c>
      <c r="C828">
        <v>3678.62105016593</v>
      </c>
      <c r="D828">
        <v>990.4830591904206</v>
      </c>
      <c r="E828">
        <v>551.1598168279927</v>
      </c>
      <c r="F828">
        <v>0.9416821002960205</v>
      </c>
      <c r="G828">
        <v>0.6540658473968506</v>
      </c>
      <c r="H828">
        <v>0.008153126349362012</v>
      </c>
      <c r="I828">
        <v>0.18379652500152588</v>
      </c>
      <c r="J828">
        <v>0.5707292366382793</v>
      </c>
      <c r="L828">
        <v>9897.67826519364</v>
      </c>
      <c r="M828">
        <v>9.112416610689856</v>
      </c>
      <c r="N828">
        <v>8.14784898271637</v>
      </c>
      <c r="O828">
        <v>17571.197126396368</v>
      </c>
      <c r="P828">
        <v>10.071295397869658</v>
      </c>
      <c r="Q828">
        <v>9.22317218476954</v>
      </c>
      <c r="S828">
        <f t="shared" si="50"/>
        <v>804887.2200064434</v>
      </c>
      <c r="T828">
        <f t="shared" si="51"/>
        <v>904746.0213505577</v>
      </c>
      <c r="V828">
        <f t="shared" si="48"/>
        <v>0</v>
      </c>
      <c r="W828">
        <f t="shared" si="49"/>
        <v>1</v>
      </c>
    </row>
    <row r="829" spans="1:23" ht="12.75">
      <c r="A829">
        <v>824</v>
      </c>
      <c r="B829">
        <v>308.480354340668</v>
      </c>
      <c r="C829">
        <v>2900.508120294222</v>
      </c>
      <c r="D829">
        <v>1116.8534811245554</v>
      </c>
      <c r="E829">
        <v>1669.207290372372</v>
      </c>
      <c r="F829">
        <v>0.9811323881149292</v>
      </c>
      <c r="G829">
        <v>0.8157893419265747</v>
      </c>
      <c r="H829">
        <v>0.010800344226470063</v>
      </c>
      <c r="I829">
        <v>0.1391729712486267</v>
      </c>
      <c r="J829">
        <v>0.542841788628817</v>
      </c>
      <c r="L829">
        <v>8536.040634842091</v>
      </c>
      <c r="M829">
        <v>9.049201828349535</v>
      </c>
      <c r="N829">
        <v>8.542166634285781</v>
      </c>
      <c r="O829">
        <v>16414.613473973423</v>
      </c>
      <c r="P829">
        <v>9.917259995329298</v>
      </c>
      <c r="Q829">
        <v>9.509439354517765</v>
      </c>
      <c r="S829">
        <f t="shared" si="50"/>
        <v>845680.6227937359</v>
      </c>
      <c r="T829">
        <f t="shared" si="51"/>
        <v>934529.321977803</v>
      </c>
      <c r="V829">
        <f t="shared" si="48"/>
        <v>0</v>
      </c>
      <c r="W829">
        <f t="shared" si="49"/>
        <v>1</v>
      </c>
    </row>
    <row r="830" spans="1:23" ht="12.75">
      <c r="A830">
        <v>825</v>
      </c>
      <c r="B830">
        <v>436.58041108903035</v>
      </c>
      <c r="C830">
        <v>2432.309666932887</v>
      </c>
      <c r="D830">
        <v>888.7274931089241</v>
      </c>
      <c r="E830">
        <v>893.841919596174</v>
      </c>
      <c r="F830">
        <v>0.9651809930801392</v>
      </c>
      <c r="G830">
        <v>0.7566289901733398</v>
      </c>
      <c r="H830">
        <v>0.009075426921820269</v>
      </c>
      <c r="I830">
        <v>0.1791973114013672</v>
      </c>
      <c r="J830">
        <v>0.44931079428501697</v>
      </c>
      <c r="L830">
        <v>7406.808560013155</v>
      </c>
      <c r="M830">
        <v>8.997253232654348</v>
      </c>
      <c r="N830">
        <v>8.347456514361442</v>
      </c>
      <c r="O830">
        <v>14358.734403191338</v>
      </c>
      <c r="P830">
        <v>9.722845930000506</v>
      </c>
      <c r="Q830">
        <v>9.141884476102796</v>
      </c>
      <c r="S830">
        <f t="shared" si="50"/>
        <v>827338.842876131</v>
      </c>
      <c r="T830">
        <f t="shared" si="51"/>
        <v>899829.7132070882</v>
      </c>
      <c r="V830">
        <f t="shared" si="48"/>
        <v>0</v>
      </c>
      <c r="W830">
        <f t="shared" si="49"/>
        <v>1</v>
      </c>
    </row>
    <row r="831" spans="1:23" ht="12.75">
      <c r="A831">
        <v>826</v>
      </c>
      <c r="B831">
        <v>528.8732360954859</v>
      </c>
      <c r="C831">
        <v>2315.033502057061</v>
      </c>
      <c r="D831">
        <v>956.272141370775</v>
      </c>
      <c r="E831">
        <v>1052.468914306677</v>
      </c>
      <c r="F831">
        <v>0.9608007669448853</v>
      </c>
      <c r="G831">
        <v>0.6893428564071655</v>
      </c>
      <c r="H831">
        <v>0.009309702366043183</v>
      </c>
      <c r="I831">
        <v>0.16385149955749512</v>
      </c>
      <c r="J831">
        <v>0.4259620728705488</v>
      </c>
      <c r="L831">
        <v>8169.818341934455</v>
      </c>
      <c r="M831">
        <v>9.056030856155509</v>
      </c>
      <c r="N831">
        <v>8.232537320952972</v>
      </c>
      <c r="O831">
        <v>15709.062228523955</v>
      </c>
      <c r="P831">
        <v>9.715111808148942</v>
      </c>
      <c r="Q831">
        <v>8.987438823634898</v>
      </c>
      <c r="S831">
        <f t="shared" si="50"/>
        <v>815083.9137533627</v>
      </c>
      <c r="T831">
        <f t="shared" si="51"/>
        <v>883034.8201349658</v>
      </c>
      <c r="V831">
        <f t="shared" si="48"/>
        <v>0</v>
      </c>
      <c r="W831">
        <f t="shared" si="49"/>
        <v>1</v>
      </c>
    </row>
    <row r="832" spans="1:23" ht="12.75">
      <c r="A832">
        <v>827</v>
      </c>
      <c r="B832">
        <v>394.733003121097</v>
      </c>
      <c r="C832">
        <v>3931.996676494822</v>
      </c>
      <c r="D832">
        <v>1097.6203406597024</v>
      </c>
      <c r="E832">
        <v>815.958109725038</v>
      </c>
      <c r="F832">
        <v>0.9440758228302002</v>
      </c>
      <c r="G832">
        <v>0.764677882194519</v>
      </c>
      <c r="H832">
        <v>0.013180799138263066</v>
      </c>
      <c r="I832">
        <v>0.1318674087524414</v>
      </c>
      <c r="J832">
        <v>0.4775834041900889</v>
      </c>
      <c r="L832">
        <v>11830.160273893896</v>
      </c>
      <c r="M832">
        <v>8.872165693653898</v>
      </c>
      <c r="N832">
        <v>7.966096748958755</v>
      </c>
      <c r="O832">
        <v>18612.574236358974</v>
      </c>
      <c r="P832">
        <v>9.619889308865396</v>
      </c>
      <c r="Q832">
        <v>8.782140849630377</v>
      </c>
      <c r="S832">
        <f t="shared" si="50"/>
        <v>784779.5146219817</v>
      </c>
      <c r="T832">
        <f t="shared" si="51"/>
        <v>859601.5107266787</v>
      </c>
      <c r="V832">
        <f t="shared" si="48"/>
        <v>0</v>
      </c>
      <c r="W832">
        <f t="shared" si="49"/>
        <v>1</v>
      </c>
    </row>
    <row r="833" spans="1:23" ht="12.75">
      <c r="A833">
        <v>828</v>
      </c>
      <c r="B833">
        <v>516.190031551848</v>
      </c>
      <c r="C833">
        <v>3348.4158164185974</v>
      </c>
      <c r="D833">
        <v>965.6354071792596</v>
      </c>
      <c r="E833">
        <v>1092.080000260351</v>
      </c>
      <c r="F833">
        <v>0.9323140382766724</v>
      </c>
      <c r="G833">
        <v>0.6930816173553467</v>
      </c>
      <c r="H833">
        <v>0.00957843195507842</v>
      </c>
      <c r="I833">
        <v>0.1172720193862915</v>
      </c>
      <c r="J833">
        <v>0.4798392980563389</v>
      </c>
      <c r="L833">
        <v>11077.379330612133</v>
      </c>
      <c r="M833">
        <v>9.37710149802705</v>
      </c>
      <c r="N833">
        <v>8.23836741195509</v>
      </c>
      <c r="O833">
        <v>17792.60867164086</v>
      </c>
      <c r="P833">
        <v>10.032822451819388</v>
      </c>
      <c r="Q833">
        <v>9.002841256456039</v>
      </c>
      <c r="S833">
        <f t="shared" si="50"/>
        <v>812759.361864897</v>
      </c>
      <c r="T833">
        <f t="shared" si="51"/>
        <v>882491.516973963</v>
      </c>
      <c r="V833">
        <f t="shared" si="48"/>
        <v>0</v>
      </c>
      <c r="W833">
        <f t="shared" si="49"/>
        <v>1</v>
      </c>
    </row>
    <row r="834" spans="1:23" ht="12.75">
      <c r="A834">
        <v>829</v>
      </c>
      <c r="B834">
        <v>542.5629534460322</v>
      </c>
      <c r="C834">
        <v>3032.878102566934</v>
      </c>
      <c r="D834">
        <v>1230.7272345658803</v>
      </c>
      <c r="E834">
        <v>794.9903862446215</v>
      </c>
      <c r="F834">
        <v>0.958606481552124</v>
      </c>
      <c r="G834">
        <v>0.7741018533706665</v>
      </c>
      <c r="H834">
        <v>0.011579457328719385</v>
      </c>
      <c r="I834">
        <v>0.15854069590568542</v>
      </c>
      <c r="J834">
        <v>0.4453361385942115</v>
      </c>
      <c r="L834">
        <v>9870.858275399198</v>
      </c>
      <c r="M834">
        <v>8.811587951331877</v>
      </c>
      <c r="N834">
        <v>8.087898522024556</v>
      </c>
      <c r="O834">
        <v>18920.2193418886</v>
      </c>
      <c r="P834">
        <v>9.536511090576955</v>
      </c>
      <c r="Q834">
        <v>8.874221676699111</v>
      </c>
      <c r="S834">
        <f t="shared" si="50"/>
        <v>798918.9939270564</v>
      </c>
      <c r="T834">
        <f t="shared" si="51"/>
        <v>868501.9483280226</v>
      </c>
      <c r="V834">
        <f t="shared" si="48"/>
        <v>0</v>
      </c>
      <c r="W834">
        <f t="shared" si="49"/>
        <v>1</v>
      </c>
    </row>
    <row r="835" spans="1:23" ht="12.75">
      <c r="A835">
        <v>830</v>
      </c>
      <c r="B835">
        <v>232.86268206307176</v>
      </c>
      <c r="C835">
        <v>2743.028040445889</v>
      </c>
      <c r="D835">
        <v>732.3501668448723</v>
      </c>
      <c r="E835">
        <v>944.4482024936231</v>
      </c>
      <c r="F835">
        <v>0.9160548448562622</v>
      </c>
      <c r="G835">
        <v>0.755968451499939</v>
      </c>
      <c r="H835">
        <v>0.008894921423641983</v>
      </c>
      <c r="I835">
        <v>0.11908668279647827</v>
      </c>
      <c r="J835">
        <v>0.5096069364233403</v>
      </c>
      <c r="L835">
        <v>7485.548603568193</v>
      </c>
      <c r="M835">
        <v>9.441575253315314</v>
      </c>
      <c r="N835">
        <v>8.32628350776438</v>
      </c>
      <c r="O835">
        <v>12313.057723719401</v>
      </c>
      <c r="P835">
        <v>10.138459817134404</v>
      </c>
      <c r="Q835">
        <v>9.073352002549317</v>
      </c>
      <c r="S835">
        <f t="shared" si="50"/>
        <v>825142.8021728698</v>
      </c>
      <c r="T835">
        <f t="shared" si="51"/>
        <v>895022.1425312123</v>
      </c>
      <c r="V835">
        <f t="shared" si="48"/>
        <v>0</v>
      </c>
      <c r="W835">
        <f t="shared" si="49"/>
        <v>1</v>
      </c>
    </row>
    <row r="836" spans="1:23" ht="12.75">
      <c r="A836">
        <v>831</v>
      </c>
      <c r="B836">
        <v>673.3297336175954</v>
      </c>
      <c r="C836">
        <v>2628.3290600730106</v>
      </c>
      <c r="D836">
        <v>1062.2612502556876</v>
      </c>
      <c r="E836">
        <v>902.8924019877527</v>
      </c>
      <c r="F836">
        <v>0.9755151867866516</v>
      </c>
      <c r="G836">
        <v>0.6785175800323486</v>
      </c>
      <c r="H836">
        <v>0.009692037883931892</v>
      </c>
      <c r="I836">
        <v>0.15653514862060547</v>
      </c>
      <c r="J836">
        <v>0.5182638760041633</v>
      </c>
      <c r="L836">
        <v>9885.814778623886</v>
      </c>
      <c r="M836">
        <v>9.053237190238377</v>
      </c>
      <c r="N836">
        <v>8.294622833892127</v>
      </c>
      <c r="O836">
        <v>18412.191611761693</v>
      </c>
      <c r="P836">
        <v>9.889477547010705</v>
      </c>
      <c r="Q836">
        <v>9.288865723231462</v>
      </c>
      <c r="S836">
        <f t="shared" si="50"/>
        <v>819576.4686105888</v>
      </c>
      <c r="T836">
        <f t="shared" si="51"/>
        <v>910474.3807113845</v>
      </c>
      <c r="V836">
        <f t="shared" si="48"/>
        <v>0</v>
      </c>
      <c r="W836">
        <f t="shared" si="49"/>
        <v>1</v>
      </c>
    </row>
    <row r="837" spans="1:23" ht="12.75">
      <c r="A837">
        <v>832</v>
      </c>
      <c r="B837">
        <v>634.6797958304212</v>
      </c>
      <c r="C837">
        <v>2498.7655029548705</v>
      </c>
      <c r="D837">
        <v>1014.8546639140736</v>
      </c>
      <c r="E837">
        <v>915.110689577521</v>
      </c>
      <c r="F837">
        <v>0.8771724700927734</v>
      </c>
      <c r="G837">
        <v>0.8365976810455322</v>
      </c>
      <c r="H837">
        <v>0.0071309752633439355</v>
      </c>
      <c r="I837">
        <v>0.183699369430542</v>
      </c>
      <c r="J837">
        <v>0.45096631615782096</v>
      </c>
      <c r="L837">
        <v>8747.169022993457</v>
      </c>
      <c r="M837">
        <v>9.283846427066312</v>
      </c>
      <c r="N837">
        <v>8.086533493322326</v>
      </c>
      <c r="O837">
        <v>17429.778770597703</v>
      </c>
      <c r="P837">
        <v>9.962817852364225</v>
      </c>
      <c r="Q837">
        <v>8.699394995497162</v>
      </c>
      <c r="S837">
        <f t="shared" si="50"/>
        <v>799906.1803092392</v>
      </c>
      <c r="T837">
        <f t="shared" si="51"/>
        <v>852509.7207791186</v>
      </c>
      <c r="V837">
        <f t="shared" si="48"/>
        <v>0</v>
      </c>
      <c r="W837">
        <f t="shared" si="49"/>
        <v>1</v>
      </c>
    </row>
    <row r="838" spans="1:23" ht="12.75">
      <c r="A838">
        <v>833</v>
      </c>
      <c r="B838">
        <v>550.6058716020862</v>
      </c>
      <c r="C838">
        <v>2886.1537547010776</v>
      </c>
      <c r="D838">
        <v>960.8864175997483</v>
      </c>
      <c r="E838">
        <v>739.272498914786</v>
      </c>
      <c r="F838">
        <v>0.9286234974861145</v>
      </c>
      <c r="G838">
        <v>0.8036372661590576</v>
      </c>
      <c r="H838">
        <v>0.011147226192578881</v>
      </c>
      <c r="I838">
        <v>0.14437878131866455</v>
      </c>
      <c r="J838">
        <v>0.3983335473177844</v>
      </c>
      <c r="L838">
        <v>9873.070458330067</v>
      </c>
      <c r="M838">
        <v>8.968337407466343</v>
      </c>
      <c r="N838">
        <v>8.075652771467343</v>
      </c>
      <c r="O838">
        <v>16784.213171402378</v>
      </c>
      <c r="P838">
        <v>9.568414397306626</v>
      </c>
      <c r="Q838">
        <v>8.689577401763788</v>
      </c>
      <c r="S838">
        <f t="shared" si="50"/>
        <v>797692.2066884042</v>
      </c>
      <c r="T838">
        <f t="shared" si="51"/>
        <v>852173.5270049765</v>
      </c>
      <c r="V838">
        <f aca="true" t="shared" si="52" ref="V838:V901">IF(S838=MAX($S838:$T838),1,0)</f>
        <v>0</v>
      </c>
      <c r="W838">
        <f aca="true" t="shared" si="53" ref="W838:W901">IF(T838=MAX($S838:$T838),1,0)</f>
        <v>1</v>
      </c>
    </row>
    <row r="839" spans="1:23" ht="12.75">
      <c r="A839">
        <v>834</v>
      </c>
      <c r="B839">
        <v>343.3944616319542</v>
      </c>
      <c r="C839">
        <v>2350.313151768829</v>
      </c>
      <c r="D839">
        <v>949.1634291766456</v>
      </c>
      <c r="E839">
        <v>1040.583598762506</v>
      </c>
      <c r="F839">
        <v>0.9544285237789154</v>
      </c>
      <c r="G839">
        <v>0.8596365451812744</v>
      </c>
      <c r="H839">
        <v>0.008064142589805208</v>
      </c>
      <c r="I839">
        <v>0.19407975673675537</v>
      </c>
      <c r="J839">
        <v>0.4710074820902882</v>
      </c>
      <c r="L839">
        <v>6311.827510059953</v>
      </c>
      <c r="M839">
        <v>9.07559077893941</v>
      </c>
      <c r="N839">
        <v>8.52487828691381</v>
      </c>
      <c r="O839">
        <v>13980.39731739981</v>
      </c>
      <c r="P839">
        <v>9.840641766471835</v>
      </c>
      <c r="Q839">
        <v>9.29731544415931</v>
      </c>
      <c r="S839">
        <f aca="true" t="shared" si="54" ref="S839:S902">$T$1*N839-L839</f>
        <v>846176.001181321</v>
      </c>
      <c r="T839">
        <f aca="true" t="shared" si="55" ref="T839:T902">$T$1*Q839-O839</f>
        <v>915751.1470985311</v>
      </c>
      <c r="V839">
        <f t="shared" si="52"/>
        <v>0</v>
      </c>
      <c r="W839">
        <f t="shared" si="53"/>
        <v>1</v>
      </c>
    </row>
    <row r="840" spans="1:23" ht="12.75">
      <c r="A840">
        <v>835</v>
      </c>
      <c r="B840">
        <v>372.81710121232084</v>
      </c>
      <c r="C840">
        <v>2644.3127691113295</v>
      </c>
      <c r="D840">
        <v>1094.0237353109997</v>
      </c>
      <c r="E840">
        <v>981.1864716547691</v>
      </c>
      <c r="F840">
        <v>0.965541809797287</v>
      </c>
      <c r="G840">
        <v>0.7572230100631714</v>
      </c>
      <c r="H840">
        <v>0.008545685573631162</v>
      </c>
      <c r="I840">
        <v>0.1626127064228058</v>
      </c>
      <c r="J840">
        <v>0.452187151701956</v>
      </c>
      <c r="L840">
        <v>7460.9150012217</v>
      </c>
      <c r="M840">
        <v>9.171607665456937</v>
      </c>
      <c r="N840">
        <v>8.509243764674235</v>
      </c>
      <c r="O840">
        <v>16044.941681743856</v>
      </c>
      <c r="P840">
        <v>9.860442077169663</v>
      </c>
      <c r="Q840">
        <v>9.274299367170448</v>
      </c>
      <c r="S840">
        <f t="shared" si="54"/>
        <v>843463.4614662018</v>
      </c>
      <c r="T840">
        <f t="shared" si="55"/>
        <v>911384.995035301</v>
      </c>
      <c r="V840">
        <f t="shared" si="52"/>
        <v>0</v>
      </c>
      <c r="W840">
        <f t="shared" si="53"/>
        <v>1</v>
      </c>
    </row>
    <row r="841" spans="1:23" ht="12.75">
      <c r="A841">
        <v>836</v>
      </c>
      <c r="B841">
        <v>564.347919034833</v>
      </c>
      <c r="C841">
        <v>2922.5917021829973</v>
      </c>
      <c r="D841">
        <v>1083.2372694797068</v>
      </c>
      <c r="E841">
        <v>1018.2294394449259</v>
      </c>
      <c r="F841">
        <v>0.969978392124176</v>
      </c>
      <c r="G841">
        <v>0.7954281568527222</v>
      </c>
      <c r="H841">
        <v>0.013069579545231426</v>
      </c>
      <c r="I841">
        <v>0.16236791014671326</v>
      </c>
      <c r="J841">
        <v>0.5997887510514831</v>
      </c>
      <c r="L841">
        <v>9961.051661602332</v>
      </c>
      <c r="M841">
        <v>8.62415717545815</v>
      </c>
      <c r="N841">
        <v>8.01290281418996</v>
      </c>
      <c r="O841">
        <v>17882.179592900884</v>
      </c>
      <c r="P841">
        <v>9.745093255472966</v>
      </c>
      <c r="Q841">
        <v>9.231204503915684</v>
      </c>
      <c r="S841">
        <f t="shared" si="54"/>
        <v>791329.2297573937</v>
      </c>
      <c r="T841">
        <f t="shared" si="55"/>
        <v>905238.2707986676</v>
      </c>
      <c r="V841">
        <f t="shared" si="52"/>
        <v>0</v>
      </c>
      <c r="W841">
        <f t="shared" si="53"/>
        <v>1</v>
      </c>
    </row>
    <row r="842" spans="1:23" ht="12.75">
      <c r="A842">
        <v>837</v>
      </c>
      <c r="B842">
        <v>743.0633343708678</v>
      </c>
      <c r="C842">
        <v>2567.16241207046</v>
      </c>
      <c r="D842">
        <v>1011.286454227873</v>
      </c>
      <c r="E842">
        <v>1002.8096806232645</v>
      </c>
      <c r="F842">
        <v>0.956568568944931</v>
      </c>
      <c r="G842">
        <v>0.75830078125</v>
      </c>
      <c r="H842">
        <v>0.012134152259448744</v>
      </c>
      <c r="I842">
        <v>0.14014959335327148</v>
      </c>
      <c r="J842">
        <v>0.5247880503138541</v>
      </c>
      <c r="L842">
        <v>10802.361860323803</v>
      </c>
      <c r="M842">
        <v>8.898420656232652</v>
      </c>
      <c r="N842">
        <v>8.089075667165357</v>
      </c>
      <c r="O842">
        <v>18507.682598590865</v>
      </c>
      <c r="P842">
        <v>9.755609965763389</v>
      </c>
      <c r="Q842">
        <v>9.042224568548212</v>
      </c>
      <c r="S842">
        <f t="shared" si="54"/>
        <v>798105.2048562119</v>
      </c>
      <c r="T842">
        <f t="shared" si="55"/>
        <v>885714.7742562303</v>
      </c>
      <c r="V842">
        <f t="shared" si="52"/>
        <v>0</v>
      </c>
      <c r="W842">
        <f t="shared" si="53"/>
        <v>1</v>
      </c>
    </row>
    <row r="843" spans="1:23" ht="12.75">
      <c r="A843">
        <v>838</v>
      </c>
      <c r="B843">
        <v>789.9799574795595</v>
      </c>
      <c r="C843">
        <v>2929.3575411181164</v>
      </c>
      <c r="D843">
        <v>817.0915165766485</v>
      </c>
      <c r="E843">
        <v>1108.8238183140843</v>
      </c>
      <c r="F843">
        <v>0.9601542949676514</v>
      </c>
      <c r="G843">
        <v>0.687187671661377</v>
      </c>
      <c r="H843">
        <v>0.014131159117566116</v>
      </c>
      <c r="I843">
        <v>0.12171542644500732</v>
      </c>
      <c r="J843">
        <v>0.45133126742474694</v>
      </c>
      <c r="L843">
        <v>12606.5062567313</v>
      </c>
      <c r="M843">
        <v>8.891522449718776</v>
      </c>
      <c r="N843">
        <v>7.867234759828929</v>
      </c>
      <c r="O843">
        <v>18082.787506833392</v>
      </c>
      <c r="P843">
        <v>9.567389591332521</v>
      </c>
      <c r="Q843">
        <v>8.679046244031126</v>
      </c>
      <c r="S843">
        <f t="shared" si="54"/>
        <v>774116.9697261616</v>
      </c>
      <c r="T843">
        <f t="shared" si="55"/>
        <v>849821.8368962791</v>
      </c>
      <c r="V843">
        <f t="shared" si="52"/>
        <v>0</v>
      </c>
      <c r="W843">
        <f t="shared" si="53"/>
        <v>1</v>
      </c>
    </row>
    <row r="844" spans="1:23" ht="12.75">
      <c r="A844">
        <v>839</v>
      </c>
      <c r="B844">
        <v>526.3317937984409</v>
      </c>
      <c r="C844">
        <v>3713.594936905375</v>
      </c>
      <c r="D844">
        <v>903.0300567911963</v>
      </c>
      <c r="E844">
        <v>645.7259066754616</v>
      </c>
      <c r="F844">
        <v>0.9882638454437256</v>
      </c>
      <c r="G844">
        <v>0.9070634841918945</v>
      </c>
      <c r="H844">
        <v>0.015587449657906021</v>
      </c>
      <c r="I844">
        <v>0.144099622964859</v>
      </c>
      <c r="J844">
        <v>0.42416383875789304</v>
      </c>
      <c r="L844">
        <v>12119.860097481294</v>
      </c>
      <c r="M844">
        <v>8.548411984378205</v>
      </c>
      <c r="N844">
        <v>8.259448300458933</v>
      </c>
      <c r="O844">
        <v>17543.60650185023</v>
      </c>
      <c r="P844">
        <v>9.234261575970857</v>
      </c>
      <c r="Q844">
        <v>8.977492425145725</v>
      </c>
      <c r="S844">
        <f t="shared" si="54"/>
        <v>813824.969948412</v>
      </c>
      <c r="T844">
        <f t="shared" si="55"/>
        <v>880205.6360127223</v>
      </c>
      <c r="V844">
        <f t="shared" si="52"/>
        <v>0</v>
      </c>
      <c r="W844">
        <f t="shared" si="53"/>
        <v>1</v>
      </c>
    </row>
    <row r="845" spans="1:23" ht="12.75">
      <c r="A845">
        <v>840</v>
      </c>
      <c r="B845">
        <v>315.22249078761536</v>
      </c>
      <c r="C845">
        <v>2631.829206540194</v>
      </c>
      <c r="D845">
        <v>1063.8963967013065</v>
      </c>
      <c r="E845">
        <v>846.9161401010233</v>
      </c>
      <c r="F845">
        <v>0.9793859422206879</v>
      </c>
      <c r="G845">
        <v>0.7936116456985474</v>
      </c>
      <c r="H845">
        <v>0.01198861712386127</v>
      </c>
      <c r="I845">
        <v>0.13604378700256348</v>
      </c>
      <c r="J845">
        <v>0.4964823727448647</v>
      </c>
      <c r="L845">
        <v>8067.387513285635</v>
      </c>
      <c r="M845">
        <v>8.948954510706013</v>
      </c>
      <c r="N845">
        <v>8.363686359983648</v>
      </c>
      <c r="O845">
        <v>15508.08642305982</v>
      </c>
      <c r="P845">
        <v>9.73210663187059</v>
      </c>
      <c r="Q845">
        <v>9.248146747132811</v>
      </c>
      <c r="S845">
        <f t="shared" si="54"/>
        <v>828301.2484850792</v>
      </c>
      <c r="T845">
        <f t="shared" si="55"/>
        <v>909306.5882902213</v>
      </c>
      <c r="V845">
        <f t="shared" si="52"/>
        <v>0</v>
      </c>
      <c r="W845">
        <f t="shared" si="53"/>
        <v>1</v>
      </c>
    </row>
    <row r="846" spans="1:23" ht="12.75">
      <c r="A846">
        <v>841</v>
      </c>
      <c r="B846">
        <v>570.8401460945759</v>
      </c>
      <c r="C846">
        <v>3212.7575351897704</v>
      </c>
      <c r="D846">
        <v>1016.9164431796855</v>
      </c>
      <c r="E846">
        <v>1328.2076155316995</v>
      </c>
      <c r="F846">
        <v>0.9252052307128906</v>
      </c>
      <c r="G846">
        <v>0.8034522533416748</v>
      </c>
      <c r="H846">
        <v>0.010146177446703828</v>
      </c>
      <c r="I846">
        <v>0.1658361852169037</v>
      </c>
      <c r="J846">
        <v>0.4981522990219907</v>
      </c>
      <c r="L846">
        <v>10206.132166267413</v>
      </c>
      <c r="M846">
        <v>8.932632839275975</v>
      </c>
      <c r="N846">
        <v>8.047273304768972</v>
      </c>
      <c r="O846">
        <v>17767.12388879891</v>
      </c>
      <c r="P846">
        <v>9.758375995216385</v>
      </c>
      <c r="Q846">
        <v>8.878512023198343</v>
      </c>
      <c r="S846">
        <f t="shared" si="54"/>
        <v>794521.1983106298</v>
      </c>
      <c r="T846">
        <f t="shared" si="55"/>
        <v>870084.0784310355</v>
      </c>
      <c r="V846">
        <f t="shared" si="52"/>
        <v>0</v>
      </c>
      <c r="W846">
        <f t="shared" si="53"/>
        <v>1</v>
      </c>
    </row>
    <row r="847" spans="1:23" ht="12.75">
      <c r="A847">
        <v>842</v>
      </c>
      <c r="B847">
        <v>544.3608525461568</v>
      </c>
      <c r="C847">
        <v>2977.170287749893</v>
      </c>
      <c r="D847">
        <v>833.5595366875011</v>
      </c>
      <c r="E847">
        <v>1121.9155067624088</v>
      </c>
      <c r="F847">
        <v>0.9447055757045746</v>
      </c>
      <c r="G847">
        <v>0.7675721645355225</v>
      </c>
      <c r="H847">
        <v>0.012148463177416309</v>
      </c>
      <c r="I847">
        <v>0.14336183667182922</v>
      </c>
      <c r="J847">
        <v>0.4407533031406682</v>
      </c>
      <c r="L847">
        <v>10292.168249135637</v>
      </c>
      <c r="M847">
        <v>8.869674808972352</v>
      </c>
      <c r="N847">
        <v>8.006076341985697</v>
      </c>
      <c r="O847">
        <v>15962.538439576183</v>
      </c>
      <c r="P847">
        <v>9.560328490015069</v>
      </c>
      <c r="Q847">
        <v>8.75099708036687</v>
      </c>
      <c r="S847">
        <f t="shared" si="54"/>
        <v>790315.4659494341</v>
      </c>
      <c r="T847">
        <f t="shared" si="55"/>
        <v>859137.1695971108</v>
      </c>
      <c r="V847">
        <f t="shared" si="52"/>
        <v>0</v>
      </c>
      <c r="W847">
        <f t="shared" si="53"/>
        <v>1</v>
      </c>
    </row>
    <row r="848" spans="1:23" ht="12.75">
      <c r="A848">
        <v>843</v>
      </c>
      <c r="B848">
        <v>506.9536709489306</v>
      </c>
      <c r="C848">
        <v>2793.848458350353</v>
      </c>
      <c r="D848">
        <v>969.7500409821082</v>
      </c>
      <c r="E848">
        <v>1460.1364699137675</v>
      </c>
      <c r="F848">
        <v>0.9516161382198334</v>
      </c>
      <c r="G848">
        <v>0.6213750839233398</v>
      </c>
      <c r="H848">
        <v>0.01035245611774979</v>
      </c>
      <c r="I848">
        <v>0.15557891130447388</v>
      </c>
      <c r="J848">
        <v>0.46421586629985423</v>
      </c>
      <c r="L848">
        <v>9254.917085742087</v>
      </c>
      <c r="M848">
        <v>8.976680003191193</v>
      </c>
      <c r="N848">
        <v>7.924426880357138</v>
      </c>
      <c r="O848">
        <v>16424.849451869493</v>
      </c>
      <c r="P848">
        <v>9.71445070685439</v>
      </c>
      <c r="Q848">
        <v>8.799743727913098</v>
      </c>
      <c r="S848">
        <f t="shared" si="54"/>
        <v>783187.7709499716</v>
      </c>
      <c r="T848">
        <f t="shared" si="55"/>
        <v>863549.5233394403</v>
      </c>
      <c r="V848">
        <f t="shared" si="52"/>
        <v>0</v>
      </c>
      <c r="W848">
        <f t="shared" si="53"/>
        <v>1</v>
      </c>
    </row>
    <row r="849" spans="1:23" ht="12.75">
      <c r="A849">
        <v>844</v>
      </c>
      <c r="B849">
        <v>416.038293750345</v>
      </c>
      <c r="C849">
        <v>3374.15754806162</v>
      </c>
      <c r="D849">
        <v>957.0964042268649</v>
      </c>
      <c r="E849">
        <v>778.2397626728191</v>
      </c>
      <c r="F849">
        <v>0.8989124298095703</v>
      </c>
      <c r="G849">
        <v>0.7627301216125488</v>
      </c>
      <c r="H849">
        <v>0.013779706461245472</v>
      </c>
      <c r="I849">
        <v>0.16548708081245422</v>
      </c>
      <c r="J849">
        <v>0.5291696410358849</v>
      </c>
      <c r="L849">
        <v>9841.61754420251</v>
      </c>
      <c r="M849">
        <v>8.529948541597864</v>
      </c>
      <c r="N849">
        <v>7.39006160855992</v>
      </c>
      <c r="O849">
        <v>16057.298135811621</v>
      </c>
      <c r="P849">
        <v>9.488520757393383</v>
      </c>
      <c r="Q849">
        <v>8.3357178843082</v>
      </c>
      <c r="S849">
        <f t="shared" si="54"/>
        <v>729164.5433117895</v>
      </c>
      <c r="T849">
        <f t="shared" si="55"/>
        <v>817514.4902950085</v>
      </c>
      <c r="V849">
        <f t="shared" si="52"/>
        <v>0</v>
      </c>
      <c r="W849">
        <f t="shared" si="53"/>
        <v>1</v>
      </c>
    </row>
    <row r="850" spans="1:23" ht="12.75">
      <c r="A850">
        <v>845</v>
      </c>
      <c r="B850">
        <v>599.8248240660885</v>
      </c>
      <c r="C850">
        <v>3104.934875428904</v>
      </c>
      <c r="D850">
        <v>1173.6366283068</v>
      </c>
      <c r="E850">
        <v>804.2376758904215</v>
      </c>
      <c r="F850">
        <v>0.8982787132263184</v>
      </c>
      <c r="G850">
        <v>0.8201413154602051</v>
      </c>
      <c r="H850">
        <v>0.010726355722023979</v>
      </c>
      <c r="I850">
        <v>0.15647011995315552</v>
      </c>
      <c r="J850">
        <v>0.4453787657746723</v>
      </c>
      <c r="L850">
        <v>10339.810027306332</v>
      </c>
      <c r="M850">
        <v>8.9251707310459</v>
      </c>
      <c r="N850">
        <v>7.869202029027357</v>
      </c>
      <c r="O850">
        <v>19122.772428816694</v>
      </c>
      <c r="P850">
        <v>9.63350137158877</v>
      </c>
      <c r="Q850">
        <v>8.544289913040883</v>
      </c>
      <c r="S850">
        <f t="shared" si="54"/>
        <v>776580.3928754294</v>
      </c>
      <c r="T850">
        <f t="shared" si="55"/>
        <v>835306.2188752716</v>
      </c>
      <c r="V850">
        <f t="shared" si="52"/>
        <v>0</v>
      </c>
      <c r="W850">
        <f t="shared" si="53"/>
        <v>1</v>
      </c>
    </row>
    <row r="851" spans="1:23" ht="12.75">
      <c r="A851">
        <v>846</v>
      </c>
      <c r="B851">
        <v>419.8322464914487</v>
      </c>
      <c r="C851">
        <v>2715.7237303313605</v>
      </c>
      <c r="D851">
        <v>933.8219294178989</v>
      </c>
      <c r="E851">
        <v>631.1803304437365</v>
      </c>
      <c r="F851">
        <v>0.9865642786026001</v>
      </c>
      <c r="G851">
        <v>0.7402254343032837</v>
      </c>
      <c r="H851">
        <v>0.007967372513334016</v>
      </c>
      <c r="I851">
        <v>0.13232046365737915</v>
      </c>
      <c r="J851">
        <v>0.5495514588900049</v>
      </c>
      <c r="L851">
        <v>8261.726429723627</v>
      </c>
      <c r="M851">
        <v>9.457304405599817</v>
      </c>
      <c r="N851">
        <v>8.885968669764656</v>
      </c>
      <c r="O851">
        <v>15462.984350893688</v>
      </c>
      <c r="P851">
        <v>10.236301562637895</v>
      </c>
      <c r="Q851">
        <v>9.824997693412053</v>
      </c>
      <c r="S851">
        <f t="shared" si="54"/>
        <v>880335.140546742</v>
      </c>
      <c r="T851">
        <f t="shared" si="55"/>
        <v>967036.7849903116</v>
      </c>
      <c r="V851">
        <f t="shared" si="52"/>
        <v>0</v>
      </c>
      <c r="W851">
        <f t="shared" si="53"/>
        <v>1</v>
      </c>
    </row>
    <row r="852" spans="1:23" ht="12.75">
      <c r="A852">
        <v>847</v>
      </c>
      <c r="B852">
        <v>547.9886252321792</v>
      </c>
      <c r="C852">
        <v>3590.430008306532</v>
      </c>
      <c r="D852">
        <v>931.6259824780409</v>
      </c>
      <c r="E852">
        <v>1525.079005238565</v>
      </c>
      <c r="F852">
        <v>0.9540432095527649</v>
      </c>
      <c r="G852">
        <v>0.7814767360687256</v>
      </c>
      <c r="H852">
        <v>0.010809524569447709</v>
      </c>
      <c r="I852">
        <v>0.1737557053565979</v>
      </c>
      <c r="J852">
        <v>0.4620382144366358</v>
      </c>
      <c r="L852">
        <v>10723.62578244687</v>
      </c>
      <c r="M852">
        <v>8.798032086021518</v>
      </c>
      <c r="N852">
        <v>8.085742720962644</v>
      </c>
      <c r="O852">
        <v>17249.562009564568</v>
      </c>
      <c r="P852">
        <v>9.575514751974474</v>
      </c>
      <c r="Q852">
        <v>8.911631072055075</v>
      </c>
      <c r="S852">
        <f t="shared" si="54"/>
        <v>797850.6463138176</v>
      </c>
      <c r="T852">
        <f t="shared" si="55"/>
        <v>873913.5451959429</v>
      </c>
      <c r="V852">
        <f t="shared" si="52"/>
        <v>0</v>
      </c>
      <c r="W852">
        <f t="shared" si="53"/>
        <v>1</v>
      </c>
    </row>
    <row r="853" spans="1:23" ht="12.75">
      <c r="A853">
        <v>848</v>
      </c>
      <c r="B853">
        <v>449.43359948711543</v>
      </c>
      <c r="C853">
        <v>3114.982207690324</v>
      </c>
      <c r="D853">
        <v>1023.559921875292</v>
      </c>
      <c r="E853">
        <v>1002.6097755699534</v>
      </c>
      <c r="F853">
        <v>0.9237552881240845</v>
      </c>
      <c r="G853">
        <v>0.8224165439605713</v>
      </c>
      <c r="H853">
        <v>0.007353564100036724</v>
      </c>
      <c r="I853">
        <v>0.13439834117889404</v>
      </c>
      <c r="J853">
        <v>0.4619550526458821</v>
      </c>
      <c r="L853">
        <v>9084.010595422915</v>
      </c>
      <c r="M853">
        <v>9.531319847060132</v>
      </c>
      <c r="N853">
        <v>8.6308906116563</v>
      </c>
      <c r="O853">
        <v>17036.390827146668</v>
      </c>
      <c r="P853">
        <v>10.1447495479048</v>
      </c>
      <c r="Q853">
        <v>9.25187512022871</v>
      </c>
      <c r="S853">
        <f t="shared" si="54"/>
        <v>854005.0505702071</v>
      </c>
      <c r="T853">
        <f t="shared" si="55"/>
        <v>908151.1211957244</v>
      </c>
      <c r="V853">
        <f t="shared" si="52"/>
        <v>0</v>
      </c>
      <c r="W853">
        <f t="shared" si="53"/>
        <v>1</v>
      </c>
    </row>
    <row r="854" spans="1:23" ht="12.75">
      <c r="A854">
        <v>849</v>
      </c>
      <c r="B854">
        <v>338.5297483437198</v>
      </c>
      <c r="C854">
        <v>3149.1587737166437</v>
      </c>
      <c r="D854">
        <v>1048.0489182293086</v>
      </c>
      <c r="E854">
        <v>1262.370835408531</v>
      </c>
      <c r="F854">
        <v>0.9698122143745422</v>
      </c>
      <c r="G854">
        <v>0.8063192367553711</v>
      </c>
      <c r="H854">
        <v>0.010532538469440687</v>
      </c>
      <c r="I854">
        <v>0.1772199273109436</v>
      </c>
      <c r="J854">
        <v>0.527370629907831</v>
      </c>
      <c r="L854">
        <v>8269.386666262113</v>
      </c>
      <c r="M854">
        <v>8.811067697286203</v>
      </c>
      <c r="N854">
        <v>8.26023606428181</v>
      </c>
      <c r="O854">
        <v>15817.351786866482</v>
      </c>
      <c r="P854">
        <v>9.735076844610436</v>
      </c>
      <c r="Q854">
        <v>9.250326633545185</v>
      </c>
      <c r="S854">
        <f t="shared" si="54"/>
        <v>817754.2197619189</v>
      </c>
      <c r="T854">
        <f t="shared" si="55"/>
        <v>909215.3115676522</v>
      </c>
      <c r="V854">
        <f t="shared" si="52"/>
        <v>0</v>
      </c>
      <c r="W854">
        <f t="shared" si="53"/>
        <v>1</v>
      </c>
    </row>
    <row r="855" spans="1:23" ht="12.75">
      <c r="A855">
        <v>850</v>
      </c>
      <c r="B855">
        <v>576.1975961505275</v>
      </c>
      <c r="C855">
        <v>3938.54331426345</v>
      </c>
      <c r="D855">
        <v>1098.22069461091</v>
      </c>
      <c r="E855">
        <v>916.2539602505788</v>
      </c>
      <c r="F855">
        <v>0.8515090942382812</v>
      </c>
      <c r="G855">
        <v>0.6515517234802246</v>
      </c>
      <c r="H855">
        <v>0.009015849951946596</v>
      </c>
      <c r="I855">
        <v>0.1825864315032959</v>
      </c>
      <c r="J855">
        <v>0.498055270455096</v>
      </c>
      <c r="L855">
        <v>10789.206262988451</v>
      </c>
      <c r="M855">
        <v>8.987082339846431</v>
      </c>
      <c r="N855">
        <v>7.334721423212526</v>
      </c>
      <c r="O855">
        <v>19063.918310801186</v>
      </c>
      <c r="P855">
        <v>9.81735426805163</v>
      </c>
      <c r="Q855">
        <v>8.143643192480653</v>
      </c>
      <c r="S855">
        <f t="shared" si="54"/>
        <v>722682.9360582641</v>
      </c>
      <c r="T855">
        <f t="shared" si="55"/>
        <v>795300.4009372641</v>
      </c>
      <c r="V855">
        <f t="shared" si="52"/>
        <v>0</v>
      </c>
      <c r="W855">
        <f t="shared" si="53"/>
        <v>1</v>
      </c>
    </row>
    <row r="856" spans="1:23" ht="12.75">
      <c r="A856">
        <v>851</v>
      </c>
      <c r="B856">
        <v>423.2209739066751</v>
      </c>
      <c r="C856">
        <v>2777.4851423206155</v>
      </c>
      <c r="D856">
        <v>1061.7160388944326</v>
      </c>
      <c r="E856">
        <v>1244.9684847839812</v>
      </c>
      <c r="F856">
        <v>0.9658348560333252</v>
      </c>
      <c r="G856">
        <v>0.7960038185119629</v>
      </c>
      <c r="H856">
        <v>0.007293230620566373</v>
      </c>
      <c r="I856">
        <v>0.13979938626289368</v>
      </c>
      <c r="J856">
        <v>0.45316408343598613</v>
      </c>
      <c r="L856">
        <v>8245.356447868113</v>
      </c>
      <c r="M856">
        <v>9.504040347413724</v>
      </c>
      <c r="N856">
        <v>8.895663916762484</v>
      </c>
      <c r="O856">
        <v>16718.51231569257</v>
      </c>
      <c r="P856">
        <v>10.113218686427679</v>
      </c>
      <c r="Q856">
        <v>9.570721677668912</v>
      </c>
      <c r="S856">
        <f t="shared" si="54"/>
        <v>881321.0352283802</v>
      </c>
      <c r="T856">
        <f t="shared" si="55"/>
        <v>940353.6554511986</v>
      </c>
      <c r="V856">
        <f t="shared" si="52"/>
        <v>0</v>
      </c>
      <c r="W856">
        <f t="shared" si="53"/>
        <v>1</v>
      </c>
    </row>
    <row r="857" spans="1:23" ht="12.75">
      <c r="A857">
        <v>852</v>
      </c>
      <c r="B857">
        <v>595.7379660109457</v>
      </c>
      <c r="C857">
        <v>2680.184554162226</v>
      </c>
      <c r="D857">
        <v>924.2281988237189</v>
      </c>
      <c r="E857">
        <v>850.9005638977394</v>
      </c>
      <c r="F857">
        <v>0.942070722579956</v>
      </c>
      <c r="G857">
        <v>0.7569705247879028</v>
      </c>
      <c r="H857">
        <v>0.011461771071515746</v>
      </c>
      <c r="I857">
        <v>0.15412327647209167</v>
      </c>
      <c r="J857">
        <v>0.49866259956044207</v>
      </c>
      <c r="L857">
        <v>9640.607769038126</v>
      </c>
      <c r="M857">
        <v>8.85762299052909</v>
      </c>
      <c r="N857">
        <v>7.97993736141964</v>
      </c>
      <c r="O857">
        <v>16504.047531544635</v>
      </c>
      <c r="P857">
        <v>9.683623973022035</v>
      </c>
      <c r="Q857">
        <v>8.866763513635938</v>
      </c>
      <c r="S857">
        <f t="shared" si="54"/>
        <v>788353.1283729258</v>
      </c>
      <c r="T857">
        <f t="shared" si="55"/>
        <v>870172.3038320492</v>
      </c>
      <c r="V857">
        <f t="shared" si="52"/>
        <v>0</v>
      </c>
      <c r="W857">
        <f t="shared" si="53"/>
        <v>1</v>
      </c>
    </row>
    <row r="858" spans="1:23" ht="12.75">
      <c r="A858">
        <v>853</v>
      </c>
      <c r="B858">
        <v>410.4165582566284</v>
      </c>
      <c r="C858">
        <v>2958.343160136683</v>
      </c>
      <c r="D858">
        <v>1122.668987959874</v>
      </c>
      <c r="E858">
        <v>674.9331505545788</v>
      </c>
      <c r="F858">
        <v>0.9031286239624023</v>
      </c>
      <c r="G858">
        <v>0.848242998123169</v>
      </c>
      <c r="H858">
        <v>0.008014137604622877</v>
      </c>
      <c r="I858">
        <v>0.1232219934463501</v>
      </c>
      <c r="J858">
        <v>0.5241851365580209</v>
      </c>
      <c r="L858">
        <v>8849.345476809583</v>
      </c>
      <c r="M858">
        <v>9.52014715936068</v>
      </c>
      <c r="N858">
        <v>8.494822873627168</v>
      </c>
      <c r="O858">
        <v>17494.32654584747</v>
      </c>
      <c r="P858">
        <v>10.228912811780345</v>
      </c>
      <c r="Q858">
        <v>9.172073180009889</v>
      </c>
      <c r="S858">
        <f t="shared" si="54"/>
        <v>840632.9418859073</v>
      </c>
      <c r="T858">
        <f t="shared" si="55"/>
        <v>899712.9914551415</v>
      </c>
      <c r="V858">
        <f t="shared" si="52"/>
        <v>0</v>
      </c>
      <c r="W858">
        <f t="shared" si="53"/>
        <v>1</v>
      </c>
    </row>
    <row r="859" spans="1:23" ht="12.75">
      <c r="A859">
        <v>854</v>
      </c>
      <c r="B859">
        <v>677.5723291540812</v>
      </c>
      <c r="C859">
        <v>3633.056445136439</v>
      </c>
      <c r="D859">
        <v>849.3173035491257</v>
      </c>
      <c r="E859">
        <v>943.8184904840521</v>
      </c>
      <c r="F859">
        <v>0.9518445730209351</v>
      </c>
      <c r="G859">
        <v>0.7807134389877319</v>
      </c>
      <c r="H859">
        <v>0.009644075835281613</v>
      </c>
      <c r="I859">
        <v>0.15151962637901306</v>
      </c>
      <c r="J859">
        <v>0.44734495465002905</v>
      </c>
      <c r="L859">
        <v>11858.258561899696</v>
      </c>
      <c r="M859">
        <v>9.094201283833504</v>
      </c>
      <c r="N859">
        <v>8.341657926464334</v>
      </c>
      <c r="O859">
        <v>17930.376723197824</v>
      </c>
      <c r="P859">
        <v>9.777032558265036</v>
      </c>
      <c r="Q859">
        <v>9.077810099103175</v>
      </c>
      <c r="S859">
        <f t="shared" si="54"/>
        <v>822307.5340845338</v>
      </c>
      <c r="T859">
        <f t="shared" si="55"/>
        <v>889850.6331871196</v>
      </c>
      <c r="V859">
        <f t="shared" si="52"/>
        <v>0</v>
      </c>
      <c r="W859">
        <f t="shared" si="53"/>
        <v>1</v>
      </c>
    </row>
    <row r="860" spans="1:23" ht="12.75">
      <c r="A860">
        <v>855</v>
      </c>
      <c r="B860">
        <v>511.8328965898962</v>
      </c>
      <c r="C860">
        <v>4131.979212480403</v>
      </c>
      <c r="D860">
        <v>1028.079260161977</v>
      </c>
      <c r="E860">
        <v>1115.7634862467617</v>
      </c>
      <c r="F860">
        <v>0.9651881158351898</v>
      </c>
      <c r="G860">
        <v>0.6087312698364258</v>
      </c>
      <c r="H860">
        <v>0.014669416041539944</v>
      </c>
      <c r="I860">
        <v>0.14046311378479004</v>
      </c>
      <c r="J860">
        <v>0.4947994434338384</v>
      </c>
      <c r="L860">
        <v>13129.46925876083</v>
      </c>
      <c r="M860">
        <v>8.659116116862625</v>
      </c>
      <c r="N860">
        <v>7.536820283197823</v>
      </c>
      <c r="O860">
        <v>19219.75977386209</v>
      </c>
      <c r="P860">
        <v>9.481677295662761</v>
      </c>
      <c r="Q860">
        <v>8.55264564281952</v>
      </c>
      <c r="S860">
        <f t="shared" si="54"/>
        <v>740552.5590610215</v>
      </c>
      <c r="T860">
        <f t="shared" si="55"/>
        <v>836044.8045080899</v>
      </c>
      <c r="V860">
        <f t="shared" si="52"/>
        <v>0</v>
      </c>
      <c r="W860">
        <f t="shared" si="53"/>
        <v>1</v>
      </c>
    </row>
    <row r="861" spans="1:23" ht="12.75">
      <c r="A861">
        <v>856</v>
      </c>
      <c r="B861">
        <v>448.2623259479524</v>
      </c>
      <c r="C861">
        <v>2792.160818642171</v>
      </c>
      <c r="D861">
        <v>1064.1777931144093</v>
      </c>
      <c r="E861">
        <v>1342.2333044208035</v>
      </c>
      <c r="F861">
        <v>0.9626668393611908</v>
      </c>
      <c r="G861">
        <v>0.7710680961608887</v>
      </c>
      <c r="H861">
        <v>0.00805415385875027</v>
      </c>
      <c r="I861">
        <v>0.15345978736877441</v>
      </c>
      <c r="J861">
        <v>0.6158413128508464</v>
      </c>
      <c r="L861">
        <v>8425.832938594713</v>
      </c>
      <c r="M861">
        <v>9.300890192446843</v>
      </c>
      <c r="N861">
        <v>8.633816467967545</v>
      </c>
      <c r="O861">
        <v>16914.80584177219</v>
      </c>
      <c r="P861">
        <v>10.27623055388587</v>
      </c>
      <c r="Q861">
        <v>9.71557028509302</v>
      </c>
      <c r="S861">
        <f t="shared" si="54"/>
        <v>854955.8138581598</v>
      </c>
      <c r="T861">
        <f t="shared" si="55"/>
        <v>954642.2226675298</v>
      </c>
      <c r="V861">
        <f t="shared" si="52"/>
        <v>0</v>
      </c>
      <c r="W861">
        <f t="shared" si="53"/>
        <v>1</v>
      </c>
    </row>
    <row r="862" spans="1:23" ht="12.75">
      <c r="A862">
        <v>857</v>
      </c>
      <c r="B862">
        <v>193.82623241702578</v>
      </c>
      <c r="C862">
        <v>4148.664562855669</v>
      </c>
      <c r="D862">
        <v>1110.036826896498</v>
      </c>
      <c r="E862">
        <v>976.605442115359</v>
      </c>
      <c r="F862">
        <v>0.9817266464233398</v>
      </c>
      <c r="G862">
        <v>0.8300260305404663</v>
      </c>
      <c r="H862">
        <v>0.008269175314525019</v>
      </c>
      <c r="I862">
        <v>0.16724824905395508</v>
      </c>
      <c r="J862">
        <v>0.54882940716576</v>
      </c>
      <c r="L862">
        <v>8401.553224770754</v>
      </c>
      <c r="M862">
        <v>9.18506494629474</v>
      </c>
      <c r="N862">
        <v>8.773317035435294</v>
      </c>
      <c r="O862">
        <v>16138.994379319049</v>
      </c>
      <c r="P862">
        <v>10.065203254485494</v>
      </c>
      <c r="Q862">
        <v>9.729213988635422</v>
      </c>
      <c r="S862">
        <f t="shared" si="54"/>
        <v>868930.1503187587</v>
      </c>
      <c r="T862">
        <f t="shared" si="55"/>
        <v>956782.4044842232</v>
      </c>
      <c r="V862">
        <f t="shared" si="52"/>
        <v>0</v>
      </c>
      <c r="W862">
        <f t="shared" si="53"/>
        <v>1</v>
      </c>
    </row>
    <row r="863" spans="1:23" ht="12.75">
      <c r="A863">
        <v>858</v>
      </c>
      <c r="B863">
        <v>549.358075763342</v>
      </c>
      <c r="C863">
        <v>2923.644303721122</v>
      </c>
      <c r="D863">
        <v>1073.2024805987248</v>
      </c>
      <c r="E863">
        <v>1674.083299457674</v>
      </c>
      <c r="F863">
        <v>0.9566414058208466</v>
      </c>
      <c r="G863">
        <v>0.752294659614563</v>
      </c>
      <c r="H863">
        <v>0.010108814188193023</v>
      </c>
      <c r="I863">
        <v>0.14006459712982178</v>
      </c>
      <c r="J863">
        <v>0.5221430435090461</v>
      </c>
      <c r="L863">
        <v>10139.762273610793</v>
      </c>
      <c r="M863">
        <v>9.122026179684081</v>
      </c>
      <c r="N863">
        <v>8.324788133145677</v>
      </c>
      <c r="O863">
        <v>18133.2773098235</v>
      </c>
      <c r="P863">
        <v>9.933957079560928</v>
      </c>
      <c r="Q863">
        <v>9.235108978128672</v>
      </c>
      <c r="S863">
        <f t="shared" si="54"/>
        <v>822339.051040957</v>
      </c>
      <c r="T863">
        <f t="shared" si="55"/>
        <v>905377.6205030436</v>
      </c>
      <c r="V863">
        <f t="shared" si="52"/>
        <v>0</v>
      </c>
      <c r="W863">
        <f t="shared" si="53"/>
        <v>1</v>
      </c>
    </row>
    <row r="864" spans="1:23" ht="12.75">
      <c r="A864">
        <v>859</v>
      </c>
      <c r="B864">
        <v>373.26369168385224</v>
      </c>
      <c r="C864">
        <v>2628.3809589021193</v>
      </c>
      <c r="D864">
        <v>1241.2698506971983</v>
      </c>
      <c r="E864">
        <v>930.398926071699</v>
      </c>
      <c r="F864">
        <v>0.9029954671859741</v>
      </c>
      <c r="G864">
        <v>0.7949075698852539</v>
      </c>
      <c r="H864">
        <v>0.008075492407140485</v>
      </c>
      <c r="I864">
        <v>0.17055004835128784</v>
      </c>
      <c r="J864">
        <v>0.4723985443384542</v>
      </c>
      <c r="L864">
        <v>7221.706380510479</v>
      </c>
      <c r="M864">
        <v>9.195924680704012</v>
      </c>
      <c r="N864">
        <v>8.134200879074482</v>
      </c>
      <c r="O864">
        <v>17292.36147768624</v>
      </c>
      <c r="P864">
        <v>9.924327539095561</v>
      </c>
      <c r="Q864">
        <v>8.844623044610978</v>
      </c>
      <c r="S864">
        <f t="shared" si="54"/>
        <v>806198.3815269378</v>
      </c>
      <c r="T864">
        <f t="shared" si="55"/>
        <v>867169.9429834116</v>
      </c>
      <c r="V864">
        <f t="shared" si="52"/>
        <v>0</v>
      </c>
      <c r="W864">
        <f t="shared" si="53"/>
        <v>1</v>
      </c>
    </row>
    <row r="865" spans="1:23" ht="12.75">
      <c r="A865">
        <v>860</v>
      </c>
      <c r="B865">
        <v>419.6192281075038</v>
      </c>
      <c r="C865">
        <v>3092.6052588859857</v>
      </c>
      <c r="D865">
        <v>945.1467992633177</v>
      </c>
      <c r="E865">
        <v>856.3478084017172</v>
      </c>
      <c r="F865">
        <v>0.9379397630691528</v>
      </c>
      <c r="G865">
        <v>0.8223732709884644</v>
      </c>
      <c r="H865">
        <v>0.008922230817621649</v>
      </c>
      <c r="I865">
        <v>0.16036653518676758</v>
      </c>
      <c r="J865">
        <v>0.41857915830699977</v>
      </c>
      <c r="L865">
        <v>8644.54456582183</v>
      </c>
      <c r="M865">
        <v>9.131777794256205</v>
      </c>
      <c r="N865">
        <v>8.367149487580287</v>
      </c>
      <c r="O865">
        <v>15694.594624671574</v>
      </c>
      <c r="P865">
        <v>9.763111460602113</v>
      </c>
      <c r="Q865">
        <v>9.010350081314828</v>
      </c>
      <c r="S865">
        <f t="shared" si="54"/>
        <v>828070.4041922068</v>
      </c>
      <c r="T865">
        <f t="shared" si="55"/>
        <v>885340.4135068111</v>
      </c>
      <c r="V865">
        <f t="shared" si="52"/>
        <v>0</v>
      </c>
      <c r="W865">
        <f t="shared" si="53"/>
        <v>1</v>
      </c>
    </row>
    <row r="866" spans="1:23" ht="12.75">
      <c r="A866">
        <v>861</v>
      </c>
      <c r="B866">
        <v>297.52302247102057</v>
      </c>
      <c r="C866">
        <v>3805.723352167056</v>
      </c>
      <c r="D866">
        <v>973.0558271007853</v>
      </c>
      <c r="E866">
        <v>1368.6330916216366</v>
      </c>
      <c r="F866">
        <v>0.9712306261062622</v>
      </c>
      <c r="G866">
        <v>0.609039306640625</v>
      </c>
      <c r="H866">
        <v>0.00816066326418796</v>
      </c>
      <c r="I866">
        <v>0.19817137718200684</v>
      </c>
      <c r="J866">
        <v>0.45337830324522366</v>
      </c>
      <c r="L866">
        <v>8116.236284102266</v>
      </c>
      <c r="M866">
        <v>9.040319827828547</v>
      </c>
      <c r="N866">
        <v>8.260197769913436</v>
      </c>
      <c r="O866">
        <v>15277.99751667311</v>
      </c>
      <c r="P866">
        <v>9.779179246644947</v>
      </c>
      <c r="Q866">
        <v>9.129657262814286</v>
      </c>
      <c r="S866">
        <f t="shared" si="54"/>
        <v>817903.5407072413</v>
      </c>
      <c r="T866">
        <f t="shared" si="55"/>
        <v>897687.7287647555</v>
      </c>
      <c r="V866">
        <f t="shared" si="52"/>
        <v>0</v>
      </c>
      <c r="W866">
        <f t="shared" si="53"/>
        <v>1</v>
      </c>
    </row>
    <row r="867" spans="1:23" ht="12.75">
      <c r="A867">
        <v>862</v>
      </c>
      <c r="B867">
        <v>538.4195896448939</v>
      </c>
      <c r="C867">
        <v>3202.3279345840047</v>
      </c>
      <c r="D867">
        <v>1091.117152227736</v>
      </c>
      <c r="E867">
        <v>882.4674938269288</v>
      </c>
      <c r="F867">
        <v>0.9573555588722229</v>
      </c>
      <c r="G867">
        <v>0.8284196853637695</v>
      </c>
      <c r="H867">
        <v>0.005759673792152053</v>
      </c>
      <c r="I867">
        <v>0.18969905376434326</v>
      </c>
      <c r="J867">
        <v>0.4659814653325361</v>
      </c>
      <c r="L867">
        <v>8583.654616048358</v>
      </c>
      <c r="M867">
        <v>9.518335445489988</v>
      </c>
      <c r="N867">
        <v>8.954920276327035</v>
      </c>
      <c r="O867">
        <v>17990.51614304942</v>
      </c>
      <c r="P867">
        <v>10.17310639488755</v>
      </c>
      <c r="Q867">
        <v>9.634581983353874</v>
      </c>
      <c r="S867">
        <f t="shared" si="54"/>
        <v>886908.3730166552</v>
      </c>
      <c r="T867">
        <f t="shared" si="55"/>
        <v>945467.6821923379</v>
      </c>
      <c r="V867">
        <f t="shared" si="52"/>
        <v>0</v>
      </c>
      <c r="W867">
        <f t="shared" si="53"/>
        <v>1</v>
      </c>
    </row>
    <row r="868" spans="1:23" ht="12.75">
      <c r="A868">
        <v>863</v>
      </c>
      <c r="B868">
        <v>286.98815797130294</v>
      </c>
      <c r="C868">
        <v>3213.688671168834</v>
      </c>
      <c r="D868">
        <v>992.6252959908652</v>
      </c>
      <c r="E868">
        <v>644.1792326110881</v>
      </c>
      <c r="F868">
        <v>0.8368682861328125</v>
      </c>
      <c r="G868">
        <v>0.7375072240829468</v>
      </c>
      <c r="H868">
        <v>0.007843538247529636</v>
      </c>
      <c r="I868">
        <v>0.16698676347732544</v>
      </c>
      <c r="J868">
        <v>0.451807268245714</v>
      </c>
      <c r="L868">
        <v>7408.137982983781</v>
      </c>
      <c r="M868">
        <v>9.252302543652752</v>
      </c>
      <c r="N868">
        <v>7.587320835288252</v>
      </c>
      <c r="O868">
        <v>14956.189103554048</v>
      </c>
      <c r="P868">
        <v>9.928821962512075</v>
      </c>
      <c r="Q868">
        <v>8.19955985661153</v>
      </c>
      <c r="S868">
        <f t="shared" si="54"/>
        <v>751323.9455458415</v>
      </c>
      <c r="T868">
        <f t="shared" si="55"/>
        <v>804999.7965575991</v>
      </c>
      <c r="V868">
        <f t="shared" si="52"/>
        <v>0</v>
      </c>
      <c r="W868">
        <f t="shared" si="53"/>
        <v>1</v>
      </c>
    </row>
    <row r="869" spans="1:23" ht="12.75">
      <c r="A869">
        <v>864</v>
      </c>
      <c r="B869">
        <v>525.9414736546819</v>
      </c>
      <c r="C869">
        <v>3541.024611507032</v>
      </c>
      <c r="D869">
        <v>1073.6403575176805</v>
      </c>
      <c r="E869">
        <v>1376.8287752063843</v>
      </c>
      <c r="F869">
        <v>0.9629659652709961</v>
      </c>
      <c r="G869">
        <v>0.6565194129943848</v>
      </c>
      <c r="H869">
        <v>0.01058242830326017</v>
      </c>
      <c r="I869">
        <v>0.17339777946472168</v>
      </c>
      <c r="J869">
        <v>0.45561000165711085</v>
      </c>
      <c r="L869">
        <v>10402.200398007464</v>
      </c>
      <c r="M869">
        <v>8.828625165692234</v>
      </c>
      <c r="N869">
        <v>7.9592933010728295</v>
      </c>
      <c r="O869">
        <v>18152.440770663106</v>
      </c>
      <c r="P869">
        <v>9.587861605443313</v>
      </c>
      <c r="Q869">
        <v>8.836985250743684</v>
      </c>
      <c r="S869">
        <f t="shared" si="54"/>
        <v>785527.1297092756</v>
      </c>
      <c r="T869">
        <f t="shared" si="55"/>
        <v>865546.0843037053</v>
      </c>
      <c r="V869">
        <f t="shared" si="52"/>
        <v>0</v>
      </c>
      <c r="W869">
        <f t="shared" si="53"/>
        <v>1</v>
      </c>
    </row>
    <row r="870" spans="1:23" ht="12.75">
      <c r="A870">
        <v>865</v>
      </c>
      <c r="B870">
        <v>556.4881863294424</v>
      </c>
      <c r="C870">
        <v>3069.054758692713</v>
      </c>
      <c r="D870">
        <v>928.932402029588</v>
      </c>
      <c r="E870">
        <v>864.6339184143649</v>
      </c>
      <c r="F870">
        <v>0.9542520940303802</v>
      </c>
      <c r="G870">
        <v>0.8298884630203247</v>
      </c>
      <c r="H870">
        <v>0.01266637731435137</v>
      </c>
      <c r="I870">
        <v>0.1508883833885193</v>
      </c>
      <c r="J870">
        <v>0.6392334371095834</v>
      </c>
      <c r="L870">
        <v>10373.86309616022</v>
      </c>
      <c r="M870">
        <v>8.754812162338883</v>
      </c>
      <c r="N870">
        <v>8.095413905398924</v>
      </c>
      <c r="O870">
        <v>16843.134168929275</v>
      </c>
      <c r="P870">
        <v>9.936146299744586</v>
      </c>
      <c r="Q870">
        <v>9.330403196632112</v>
      </c>
      <c r="S870">
        <f t="shared" si="54"/>
        <v>799167.5274437323</v>
      </c>
      <c r="T870">
        <f t="shared" si="55"/>
        <v>916197.1854942819</v>
      </c>
      <c r="V870">
        <f t="shared" si="52"/>
        <v>0</v>
      </c>
      <c r="W870">
        <f t="shared" si="53"/>
        <v>1</v>
      </c>
    </row>
    <row r="871" spans="1:23" ht="12.75">
      <c r="A871">
        <v>866</v>
      </c>
      <c r="B871">
        <v>660.1868715852445</v>
      </c>
      <c r="C871">
        <v>2676.0572536567643</v>
      </c>
      <c r="D871">
        <v>822.8360148967324</v>
      </c>
      <c r="E871">
        <v>1143.6996833996363</v>
      </c>
      <c r="F871">
        <v>0.9742786884307861</v>
      </c>
      <c r="G871">
        <v>0.7341156005859375</v>
      </c>
      <c r="H871">
        <v>0.007620823114977173</v>
      </c>
      <c r="I871">
        <v>0.19418954849243164</v>
      </c>
      <c r="J871">
        <v>0.5051161950580395</v>
      </c>
      <c r="L871">
        <v>9183.759468434653</v>
      </c>
      <c r="M871">
        <v>9.149327955488596</v>
      </c>
      <c r="N871">
        <v>8.57665704206129</v>
      </c>
      <c r="O871">
        <v>16087.027601706437</v>
      </c>
      <c r="P871">
        <v>9.967470636894667</v>
      </c>
      <c r="Q871">
        <v>9.48961434937507</v>
      </c>
      <c r="S871">
        <f t="shared" si="54"/>
        <v>848481.9447376945</v>
      </c>
      <c r="T871">
        <f t="shared" si="55"/>
        <v>932874.4073358006</v>
      </c>
      <c r="V871">
        <f t="shared" si="52"/>
        <v>0</v>
      </c>
      <c r="W871">
        <f t="shared" si="53"/>
        <v>1</v>
      </c>
    </row>
    <row r="872" spans="1:23" ht="12.75">
      <c r="A872">
        <v>867</v>
      </c>
      <c r="B872">
        <v>327.1403210572381</v>
      </c>
      <c r="C872">
        <v>3058.947023031511</v>
      </c>
      <c r="D872">
        <v>773.7094781265303</v>
      </c>
      <c r="E872">
        <v>887.9157081436724</v>
      </c>
      <c r="F872">
        <v>0.9387049973011017</v>
      </c>
      <c r="G872">
        <v>0.7074955701828003</v>
      </c>
      <c r="H872">
        <v>0.013545610401046612</v>
      </c>
      <c r="I872">
        <v>0.1795673370361328</v>
      </c>
      <c r="J872">
        <v>0.551481441997632</v>
      </c>
      <c r="L872">
        <v>8327.34363090457</v>
      </c>
      <c r="M872">
        <v>8.452217084588016</v>
      </c>
      <c r="N872">
        <v>7.489329647102562</v>
      </c>
      <c r="O872">
        <v>13216.91902649278</v>
      </c>
      <c r="P872">
        <v>9.498264942795801</v>
      </c>
      <c r="Q872">
        <v>8.614627734623399</v>
      </c>
      <c r="S872">
        <f t="shared" si="54"/>
        <v>740605.6210793516</v>
      </c>
      <c r="T872">
        <f t="shared" si="55"/>
        <v>848245.8544358471</v>
      </c>
      <c r="V872">
        <f t="shared" si="52"/>
        <v>0</v>
      </c>
      <c r="W872">
        <f t="shared" si="53"/>
        <v>1</v>
      </c>
    </row>
    <row r="873" spans="1:23" ht="12.75">
      <c r="A873">
        <v>868</v>
      </c>
      <c r="B873">
        <v>482.22822138793924</v>
      </c>
      <c r="C873">
        <v>2623.4552711145097</v>
      </c>
      <c r="D873">
        <v>1076.3425222545216</v>
      </c>
      <c r="E873">
        <v>815.8149429748885</v>
      </c>
      <c r="F873">
        <v>0.9591416716575623</v>
      </c>
      <c r="G873">
        <v>0.7720611095428467</v>
      </c>
      <c r="H873">
        <v>0.007398785978236113</v>
      </c>
      <c r="I873">
        <v>0.1543840765953064</v>
      </c>
      <c r="J873">
        <v>0.46938582640640164</v>
      </c>
      <c r="L873">
        <v>8138.738596756751</v>
      </c>
      <c r="M873">
        <v>9.395994046038453</v>
      </c>
      <c r="N873">
        <v>8.714390769028837</v>
      </c>
      <c r="O873">
        <v>16982.338326821402</v>
      </c>
      <c r="P873">
        <v>10.065967200555642</v>
      </c>
      <c r="Q873">
        <v>9.451429364318273</v>
      </c>
      <c r="S873">
        <f t="shared" si="54"/>
        <v>863300.338306127</v>
      </c>
      <c r="T873">
        <f t="shared" si="55"/>
        <v>928160.5981050058</v>
      </c>
      <c r="V873">
        <f t="shared" si="52"/>
        <v>0</v>
      </c>
      <c r="W873">
        <f t="shared" si="53"/>
        <v>1</v>
      </c>
    </row>
    <row r="874" spans="1:23" ht="12.75">
      <c r="A874">
        <v>869</v>
      </c>
      <c r="B874">
        <v>718.0894963276685</v>
      </c>
      <c r="C874">
        <v>3237.2552211937573</v>
      </c>
      <c r="D874">
        <v>947.7811489562318</v>
      </c>
      <c r="E874">
        <v>1146.3490661119986</v>
      </c>
      <c r="F874">
        <v>0.9340876936912537</v>
      </c>
      <c r="G874">
        <v>0.9123458862304688</v>
      </c>
      <c r="H874">
        <v>0.008187296202719562</v>
      </c>
      <c r="I874">
        <v>0.15897729992866516</v>
      </c>
      <c r="J874">
        <v>0.5195473011701947</v>
      </c>
      <c r="L874">
        <v>11094.451497566783</v>
      </c>
      <c r="M874">
        <v>9.246735210174295</v>
      </c>
      <c r="N874">
        <v>8.60141057934548</v>
      </c>
      <c r="O874">
        <v>18611.719128459536</v>
      </c>
      <c r="P874">
        <v>10.0461253181972</v>
      </c>
      <c r="Q874">
        <v>9.360700875794993</v>
      </c>
      <c r="S874">
        <f t="shared" si="54"/>
        <v>849046.6064369812</v>
      </c>
      <c r="T874">
        <f t="shared" si="55"/>
        <v>917458.3684510398</v>
      </c>
      <c r="V874">
        <f t="shared" si="52"/>
        <v>0</v>
      </c>
      <c r="W874">
        <f t="shared" si="53"/>
        <v>1</v>
      </c>
    </row>
    <row r="875" spans="1:23" ht="12.75">
      <c r="A875">
        <v>870</v>
      </c>
      <c r="B875">
        <v>359.3089044090807</v>
      </c>
      <c r="C875">
        <v>3391.7134054601884</v>
      </c>
      <c r="D875">
        <v>909.4484424669101</v>
      </c>
      <c r="E875">
        <v>787.8212717158349</v>
      </c>
      <c r="F875">
        <v>0.9008066654205322</v>
      </c>
      <c r="G875">
        <v>0.6278290748596191</v>
      </c>
      <c r="H875">
        <v>0.008253735716967374</v>
      </c>
      <c r="I875">
        <v>0.17537379264831543</v>
      </c>
      <c r="J875">
        <v>0.5765669436333721</v>
      </c>
      <c r="L875">
        <v>8231.918877551612</v>
      </c>
      <c r="M875">
        <v>9.141496014701186</v>
      </c>
      <c r="N875">
        <v>7.808771121428077</v>
      </c>
      <c r="O875">
        <v>14919.955997305042</v>
      </c>
      <c r="P875">
        <v>10.098717729752822</v>
      </c>
      <c r="Q875">
        <v>8.842604831855054</v>
      </c>
      <c r="S875">
        <f t="shared" si="54"/>
        <v>772645.1932652561</v>
      </c>
      <c r="T875">
        <f t="shared" si="55"/>
        <v>869340.5271882004</v>
      </c>
      <c r="V875">
        <f t="shared" si="52"/>
        <v>0</v>
      </c>
      <c r="W875">
        <f t="shared" si="53"/>
        <v>1</v>
      </c>
    </row>
    <row r="876" spans="1:23" ht="12.75">
      <c r="A876">
        <v>871</v>
      </c>
      <c r="B876">
        <v>296.58780040677243</v>
      </c>
      <c r="C876">
        <v>3753.7327689497934</v>
      </c>
      <c r="D876">
        <v>779.2092762282036</v>
      </c>
      <c r="E876">
        <v>1032.1460485031907</v>
      </c>
      <c r="F876">
        <v>0.9690622687339783</v>
      </c>
      <c r="G876">
        <v>0.7807024717330933</v>
      </c>
      <c r="H876">
        <v>0.011407374322462801</v>
      </c>
      <c r="I876">
        <v>0.1615135669708252</v>
      </c>
      <c r="J876">
        <v>0.5234631940308198</v>
      </c>
      <c r="L876">
        <v>9539.140364224675</v>
      </c>
      <c r="M876">
        <v>8.809561071103891</v>
      </c>
      <c r="N876">
        <v>8.176997704119689</v>
      </c>
      <c r="O876">
        <v>14146.507083970662</v>
      </c>
      <c r="P876">
        <v>9.707470970358283</v>
      </c>
      <c r="Q876">
        <v>9.16193148500974</v>
      </c>
      <c r="S876">
        <f t="shared" si="54"/>
        <v>808160.6300477443</v>
      </c>
      <c r="T876">
        <f t="shared" si="55"/>
        <v>902046.6414170032</v>
      </c>
      <c r="V876">
        <f t="shared" si="52"/>
        <v>0</v>
      </c>
      <c r="W876">
        <f t="shared" si="53"/>
        <v>1</v>
      </c>
    </row>
    <row r="877" spans="1:23" ht="12.75">
      <c r="A877">
        <v>872</v>
      </c>
      <c r="B877">
        <v>496.41131935501915</v>
      </c>
      <c r="C877">
        <v>3100.0617893431654</v>
      </c>
      <c r="D877">
        <v>991.4991915208</v>
      </c>
      <c r="E877">
        <v>1398.331724036821</v>
      </c>
      <c r="F877">
        <v>0.9420512914657593</v>
      </c>
      <c r="G877">
        <v>0.7242283821105957</v>
      </c>
      <c r="H877">
        <v>0.013233106601936903</v>
      </c>
      <c r="I877">
        <v>0.1446869671344757</v>
      </c>
      <c r="J877">
        <v>0.5137393660483405</v>
      </c>
      <c r="L877">
        <v>10439.228488448594</v>
      </c>
      <c r="M877">
        <v>8.750961745919517</v>
      </c>
      <c r="N877">
        <v>7.7706981711070435</v>
      </c>
      <c r="O877">
        <v>17077.19097989601</v>
      </c>
      <c r="P877">
        <v>9.612214828047016</v>
      </c>
      <c r="Q877">
        <v>8.722058327271045</v>
      </c>
      <c r="S877">
        <f t="shared" si="54"/>
        <v>766630.5886222558</v>
      </c>
      <c r="T877">
        <f t="shared" si="55"/>
        <v>855128.6417472084</v>
      </c>
      <c r="V877">
        <f t="shared" si="52"/>
        <v>0</v>
      </c>
      <c r="W877">
        <f t="shared" si="53"/>
        <v>1</v>
      </c>
    </row>
    <row r="878" spans="1:23" ht="12.75">
      <c r="A878">
        <v>873</v>
      </c>
      <c r="B878">
        <v>769.7970291292556</v>
      </c>
      <c r="C878">
        <v>3099.140929734458</v>
      </c>
      <c r="D878">
        <v>860.4133482275568</v>
      </c>
      <c r="E878">
        <v>1034.2546652938968</v>
      </c>
      <c r="F878">
        <v>0.9106625318527222</v>
      </c>
      <c r="G878">
        <v>0.6594278812408447</v>
      </c>
      <c r="H878">
        <v>0.009806093243072692</v>
      </c>
      <c r="I878">
        <v>0.1027522087097168</v>
      </c>
      <c r="J878">
        <v>0.46749510376885595</v>
      </c>
      <c r="L878">
        <v>12845.427242317308</v>
      </c>
      <c r="M878">
        <v>9.493939006289333</v>
      </c>
      <c r="N878">
        <v>8.07462880557455</v>
      </c>
      <c r="O878">
        <v>18979.33155040221</v>
      </c>
      <c r="P878">
        <v>10.08837212724371</v>
      </c>
      <c r="Q878">
        <v>8.783079386765548</v>
      </c>
      <c r="S878">
        <f t="shared" si="54"/>
        <v>794617.4533151377</v>
      </c>
      <c r="T878">
        <f t="shared" si="55"/>
        <v>859328.6071261526</v>
      </c>
      <c r="V878">
        <f t="shared" si="52"/>
        <v>0</v>
      </c>
      <c r="W878">
        <f t="shared" si="53"/>
        <v>1</v>
      </c>
    </row>
    <row r="879" spans="1:23" ht="12.75">
      <c r="A879">
        <v>874</v>
      </c>
      <c r="B879">
        <v>483.4158072218578</v>
      </c>
      <c r="C879">
        <v>3102.7009011719756</v>
      </c>
      <c r="D879">
        <v>1052.458374017422</v>
      </c>
      <c r="E879">
        <v>915.8117076984886</v>
      </c>
      <c r="F879">
        <v>0.9663729965686798</v>
      </c>
      <c r="G879">
        <v>0.8418242931365967</v>
      </c>
      <c r="H879">
        <v>0.010423373139243</v>
      </c>
      <c r="I879">
        <v>0.17261308431625366</v>
      </c>
      <c r="J879">
        <v>0.45152396159325425</v>
      </c>
      <c r="L879">
        <v>9175.671761034744</v>
      </c>
      <c r="M879">
        <v>8.853707542493447</v>
      </c>
      <c r="N879">
        <v>8.336442506930146</v>
      </c>
      <c r="O879">
        <v>16968.59817471813</v>
      </c>
      <c r="P879">
        <v>9.600158828668883</v>
      </c>
      <c r="Q879">
        <v>9.116750834202916</v>
      </c>
      <c r="S879">
        <f t="shared" si="54"/>
        <v>824468.5789319798</v>
      </c>
      <c r="T879">
        <f t="shared" si="55"/>
        <v>894706.4852455736</v>
      </c>
      <c r="V879">
        <f t="shared" si="52"/>
        <v>0</v>
      </c>
      <c r="W879">
        <f t="shared" si="53"/>
        <v>1</v>
      </c>
    </row>
    <row r="880" spans="1:23" ht="12.75">
      <c r="A880">
        <v>875</v>
      </c>
      <c r="B880">
        <v>387.05800504232695</v>
      </c>
      <c r="C880">
        <v>3130.44976082589</v>
      </c>
      <c r="D880">
        <v>924.7855777597367</v>
      </c>
      <c r="E880">
        <v>1363.5621324792883</v>
      </c>
      <c r="F880">
        <v>0.9547509551048279</v>
      </c>
      <c r="G880">
        <v>0.8193122148513794</v>
      </c>
      <c r="H880">
        <v>0.009495639428638056</v>
      </c>
      <c r="I880">
        <v>0.13433504104614258</v>
      </c>
      <c r="J880">
        <v>0.4345962421744851</v>
      </c>
      <c r="L880">
        <v>9292.60276113925</v>
      </c>
      <c r="M880">
        <v>9.241524867280422</v>
      </c>
      <c r="N880">
        <v>8.558842217528701</v>
      </c>
      <c r="O880">
        <v>15803.723896954994</v>
      </c>
      <c r="P880">
        <v>9.86120905352853</v>
      </c>
      <c r="Q880">
        <v>9.220995640730417</v>
      </c>
      <c r="S880">
        <f t="shared" si="54"/>
        <v>846591.6189917309</v>
      </c>
      <c r="T880">
        <f t="shared" si="55"/>
        <v>906295.8401760866</v>
      </c>
      <c r="V880">
        <f t="shared" si="52"/>
        <v>0</v>
      </c>
      <c r="W880">
        <f t="shared" si="53"/>
        <v>1</v>
      </c>
    </row>
    <row r="881" spans="1:23" ht="12.75">
      <c r="A881">
        <v>876</v>
      </c>
      <c r="B881">
        <v>429.86259751410194</v>
      </c>
      <c r="C881">
        <v>2270.625832587436</v>
      </c>
      <c r="D881">
        <v>1004.5348658755638</v>
      </c>
      <c r="E881">
        <v>874.7625364228361</v>
      </c>
      <c r="F881">
        <v>0.8943517208099365</v>
      </c>
      <c r="G881">
        <v>0.8448431491851807</v>
      </c>
      <c r="H881">
        <v>0.009806324155077895</v>
      </c>
      <c r="I881">
        <v>0.1299036741256714</v>
      </c>
      <c r="J881">
        <v>0.42250517773061275</v>
      </c>
      <c r="L881">
        <v>7919.416972041159</v>
      </c>
      <c r="M881">
        <v>9.240270538648897</v>
      </c>
      <c r="N881">
        <v>8.164057560120535</v>
      </c>
      <c r="O881">
        <v>15536.420106619886</v>
      </c>
      <c r="P881">
        <v>9.83432857397626</v>
      </c>
      <c r="Q881">
        <v>8.720810138398713</v>
      </c>
      <c r="S881">
        <f t="shared" si="54"/>
        <v>808486.3390400123</v>
      </c>
      <c r="T881">
        <f t="shared" si="55"/>
        <v>856544.5937332514</v>
      </c>
      <c r="V881">
        <f t="shared" si="52"/>
        <v>0</v>
      </c>
      <c r="W881">
        <f t="shared" si="53"/>
        <v>1</v>
      </c>
    </row>
    <row r="882" spans="1:23" ht="12.75">
      <c r="A882">
        <v>877</v>
      </c>
      <c r="B882">
        <v>407.9155029568277</v>
      </c>
      <c r="C882">
        <v>2098.4833018578993</v>
      </c>
      <c r="D882">
        <v>825.3521056229959</v>
      </c>
      <c r="E882">
        <v>874.58897420719</v>
      </c>
      <c r="F882">
        <v>0.9776856899261475</v>
      </c>
      <c r="G882">
        <v>0.7046682834625244</v>
      </c>
      <c r="H882">
        <v>0.007832884397975989</v>
      </c>
      <c r="I882">
        <v>0.13794630765914917</v>
      </c>
      <c r="J882">
        <v>0.4860739297044797</v>
      </c>
      <c r="L882">
        <v>7014.3351639699895</v>
      </c>
      <c r="M882">
        <v>9.4362283853457</v>
      </c>
      <c r="N882">
        <v>8.74855930456623</v>
      </c>
      <c r="O882">
        <v>13631.285998556574</v>
      </c>
      <c r="P882">
        <v>10.113319244842872</v>
      </c>
      <c r="Q882">
        <v>9.56672214345112</v>
      </c>
      <c r="S882">
        <f t="shared" si="54"/>
        <v>867841.595292653</v>
      </c>
      <c r="T882">
        <f t="shared" si="55"/>
        <v>943040.9283465554</v>
      </c>
      <c r="V882">
        <f t="shared" si="52"/>
        <v>0</v>
      </c>
      <c r="W882">
        <f t="shared" si="53"/>
        <v>1</v>
      </c>
    </row>
    <row r="883" spans="1:23" ht="12.75">
      <c r="A883">
        <v>878</v>
      </c>
      <c r="B883">
        <v>654.8913136995718</v>
      </c>
      <c r="C883">
        <v>2930.0018178918617</v>
      </c>
      <c r="D883">
        <v>916.5897120499287</v>
      </c>
      <c r="E883">
        <v>591.5954618680812</v>
      </c>
      <c r="F883">
        <v>0.9803116321563721</v>
      </c>
      <c r="G883">
        <v>0.7274779081344604</v>
      </c>
      <c r="H883">
        <v>0.007664783853441984</v>
      </c>
      <c r="I883">
        <v>0.1642015278339386</v>
      </c>
      <c r="J883">
        <v>0.4574303677506529</v>
      </c>
      <c r="L883">
        <v>9796.958772553666</v>
      </c>
      <c r="M883">
        <v>9.296411191526595</v>
      </c>
      <c r="N883">
        <v>8.718095305468884</v>
      </c>
      <c r="O883">
        <v>17257.77438078151</v>
      </c>
      <c r="P883">
        <v>9.972627298652517</v>
      </c>
      <c r="Q883">
        <v>9.500813877016192</v>
      </c>
      <c r="S883">
        <f t="shared" si="54"/>
        <v>862012.5717743346</v>
      </c>
      <c r="T883">
        <f t="shared" si="55"/>
        <v>932823.6133208377</v>
      </c>
      <c r="V883">
        <f t="shared" si="52"/>
        <v>0</v>
      </c>
      <c r="W883">
        <f t="shared" si="53"/>
        <v>1</v>
      </c>
    </row>
    <row r="884" spans="1:23" ht="12.75">
      <c r="A884">
        <v>879</v>
      </c>
      <c r="B884">
        <v>395.0907990542214</v>
      </c>
      <c r="C884">
        <v>3194.0290239781407</v>
      </c>
      <c r="D884">
        <v>1155.354686033741</v>
      </c>
      <c r="E884">
        <v>737.5299105360871</v>
      </c>
      <c r="F884">
        <v>0.8620929718017578</v>
      </c>
      <c r="G884">
        <v>0.6464524269104004</v>
      </c>
      <c r="H884">
        <v>0.011122004232412996</v>
      </c>
      <c r="I884">
        <v>0.12673020362854004</v>
      </c>
      <c r="J884">
        <v>0.5190854226982637</v>
      </c>
      <c r="L884">
        <v>9878.826082564043</v>
      </c>
      <c r="M884">
        <v>9.12193213963444</v>
      </c>
      <c r="N884">
        <v>7.396139257711195</v>
      </c>
      <c r="O884">
        <v>17923.52290385765</v>
      </c>
      <c r="P884">
        <v>9.909338419285564</v>
      </c>
      <c r="Q884">
        <v>8.225013558204346</v>
      </c>
      <c r="S884">
        <f t="shared" si="54"/>
        <v>729735.0996885555</v>
      </c>
      <c r="T884">
        <f t="shared" si="55"/>
        <v>804577.8329165769</v>
      </c>
      <c r="V884">
        <f t="shared" si="52"/>
        <v>0</v>
      </c>
      <c r="W884">
        <f t="shared" si="53"/>
        <v>1</v>
      </c>
    </row>
    <row r="885" spans="1:23" ht="12.75">
      <c r="A885">
        <v>880</v>
      </c>
      <c r="B885">
        <v>601.4318731773742</v>
      </c>
      <c r="C885">
        <v>3340.4693986431957</v>
      </c>
      <c r="D885">
        <v>1055.946304563532</v>
      </c>
      <c r="E885">
        <v>944.7281064407134</v>
      </c>
      <c r="F885">
        <v>0.9521381258964539</v>
      </c>
      <c r="G885">
        <v>0.6773028373718262</v>
      </c>
      <c r="H885">
        <v>0.010917906121445381</v>
      </c>
      <c r="I885">
        <v>0.10306239128112793</v>
      </c>
      <c r="J885">
        <v>0.5405133362606818</v>
      </c>
      <c r="L885">
        <v>12413.390407123114</v>
      </c>
      <c r="M885">
        <v>9.379707511032302</v>
      </c>
      <c r="N885">
        <v>8.274586361018342</v>
      </c>
      <c r="O885">
        <v>19561.428419765252</v>
      </c>
      <c r="P885">
        <v>10.119950751197862</v>
      </c>
      <c r="Q885">
        <v>9.205099012179042</v>
      </c>
      <c r="S885">
        <f t="shared" si="54"/>
        <v>815045.245694711</v>
      </c>
      <c r="T885">
        <f t="shared" si="55"/>
        <v>900948.4727981391</v>
      </c>
      <c r="V885">
        <f t="shared" si="52"/>
        <v>0</v>
      </c>
      <c r="W885">
        <f t="shared" si="53"/>
        <v>1</v>
      </c>
    </row>
    <row r="886" spans="1:23" ht="12.75">
      <c r="A886">
        <v>881</v>
      </c>
      <c r="B886">
        <v>618.4866885842105</v>
      </c>
      <c r="C886">
        <v>4498.52741693491</v>
      </c>
      <c r="D886">
        <v>1143.611435378883</v>
      </c>
      <c r="E886">
        <v>1477.1553297524224</v>
      </c>
      <c r="F886">
        <v>0.9297429323196411</v>
      </c>
      <c r="G886">
        <v>0.678659200668335</v>
      </c>
      <c r="H886">
        <v>0.011254396934933885</v>
      </c>
      <c r="I886">
        <v>0.17722314596176147</v>
      </c>
      <c r="J886">
        <v>0.4978307715744546</v>
      </c>
      <c r="L886">
        <v>12826.785536719308</v>
      </c>
      <c r="M886">
        <v>8.721684473327333</v>
      </c>
      <c r="N886">
        <v>7.658352829867172</v>
      </c>
      <c r="O886">
        <v>20682.1447993444</v>
      </c>
      <c r="P886">
        <v>9.59287017589962</v>
      </c>
      <c r="Q886">
        <v>8.602469506086747</v>
      </c>
      <c r="S886">
        <f t="shared" si="54"/>
        <v>753008.4974499979</v>
      </c>
      <c r="T886">
        <f t="shared" si="55"/>
        <v>839564.8058093303</v>
      </c>
      <c r="V886">
        <f t="shared" si="52"/>
        <v>0</v>
      </c>
      <c r="W886">
        <f t="shared" si="53"/>
        <v>1</v>
      </c>
    </row>
    <row r="887" spans="1:23" ht="12.75">
      <c r="A887">
        <v>882</v>
      </c>
      <c r="B887">
        <v>249.1730449160873</v>
      </c>
      <c r="C887">
        <v>3001.411117264469</v>
      </c>
      <c r="D887">
        <v>917.3316875377161</v>
      </c>
      <c r="E887">
        <v>774.2655628285167</v>
      </c>
      <c r="F887">
        <v>0.9713955819606781</v>
      </c>
      <c r="G887">
        <v>0.7109017372131348</v>
      </c>
      <c r="H887">
        <v>0.006762618838730343</v>
      </c>
      <c r="I887">
        <v>0.14912527799606323</v>
      </c>
      <c r="J887">
        <v>0.49790637398365944</v>
      </c>
      <c r="L887">
        <v>6808.156573936877</v>
      </c>
      <c r="M887">
        <v>9.530794276264457</v>
      </c>
      <c r="N887">
        <v>8.855459381819646</v>
      </c>
      <c r="O887">
        <v>13871.110634585391</v>
      </c>
      <c r="P887">
        <v>10.214556476885926</v>
      </c>
      <c r="Q887">
        <v>9.661158192830293</v>
      </c>
      <c r="S887">
        <f t="shared" si="54"/>
        <v>878737.7816080276</v>
      </c>
      <c r="T887">
        <f t="shared" si="55"/>
        <v>952244.7086484439</v>
      </c>
      <c r="V887">
        <f t="shared" si="52"/>
        <v>0</v>
      </c>
      <c r="W887">
        <f t="shared" si="53"/>
        <v>1</v>
      </c>
    </row>
    <row r="888" spans="1:23" ht="12.75">
      <c r="A888">
        <v>883</v>
      </c>
      <c r="B888">
        <v>728.8044144995654</v>
      </c>
      <c r="C888">
        <v>2208.678591544048</v>
      </c>
      <c r="D888">
        <v>1002.2212873252697</v>
      </c>
      <c r="E888">
        <v>913.8137962731221</v>
      </c>
      <c r="F888">
        <v>0.9794025421142578</v>
      </c>
      <c r="G888">
        <v>0.6597285270690918</v>
      </c>
      <c r="H888">
        <v>0.005926822680150041</v>
      </c>
      <c r="I888">
        <v>0.11569154262542725</v>
      </c>
      <c r="J888">
        <v>0.46083280721199715</v>
      </c>
      <c r="L888">
        <v>9804.059992630191</v>
      </c>
      <c r="M888">
        <v>9.882796420767011</v>
      </c>
      <c r="N888">
        <v>9.15475704295248</v>
      </c>
      <c r="O888">
        <v>18640.951125179756</v>
      </c>
      <c r="P888">
        <v>10.39959787928554</v>
      </c>
      <c r="Q888">
        <v>9.835247621712991</v>
      </c>
      <c r="S888">
        <f t="shared" si="54"/>
        <v>905671.6443026179</v>
      </c>
      <c r="T888">
        <f t="shared" si="55"/>
        <v>964883.8110461193</v>
      </c>
      <c r="V888">
        <f t="shared" si="52"/>
        <v>0</v>
      </c>
      <c r="W888">
        <f t="shared" si="53"/>
        <v>1</v>
      </c>
    </row>
    <row r="889" spans="1:23" ht="12.75">
      <c r="A889">
        <v>884</v>
      </c>
      <c r="B889">
        <v>522.5663994988934</v>
      </c>
      <c r="C889">
        <v>3131.580421555177</v>
      </c>
      <c r="D889">
        <v>1089.7342333515262</v>
      </c>
      <c r="E889">
        <v>1092.080479207173</v>
      </c>
      <c r="F889">
        <v>0.9810618758201599</v>
      </c>
      <c r="G889">
        <v>0.7740917205810547</v>
      </c>
      <c r="H889">
        <v>0.008544966588704852</v>
      </c>
      <c r="I889">
        <v>0.11423051357269287</v>
      </c>
      <c r="J889">
        <v>0.4934354048984064</v>
      </c>
      <c r="L889">
        <v>10493.792554545951</v>
      </c>
      <c r="M889">
        <v>9.52681010638394</v>
      </c>
      <c r="N889">
        <v>8.928825257434815</v>
      </c>
      <c r="O889">
        <v>18632.898703412622</v>
      </c>
      <c r="P889">
        <v>10.172367153871486</v>
      </c>
      <c r="Q889">
        <v>9.69873245585511</v>
      </c>
      <c r="S889">
        <f t="shared" si="54"/>
        <v>882388.7331889356</v>
      </c>
      <c r="T889">
        <f t="shared" si="55"/>
        <v>951240.3468820984</v>
      </c>
      <c r="V889">
        <f t="shared" si="52"/>
        <v>0</v>
      </c>
      <c r="W889">
        <f t="shared" si="53"/>
        <v>1</v>
      </c>
    </row>
    <row r="890" spans="1:23" ht="12.75">
      <c r="A890">
        <v>885</v>
      </c>
      <c r="B890">
        <v>569.798526848756</v>
      </c>
      <c r="C890">
        <v>3506.258573150125</v>
      </c>
      <c r="D890">
        <v>1283.8421357608681</v>
      </c>
      <c r="E890">
        <v>1028.7247168336862</v>
      </c>
      <c r="F890">
        <v>0.9683706164360046</v>
      </c>
      <c r="G890">
        <v>0.6836996078491211</v>
      </c>
      <c r="H890">
        <v>0.009986254587829925</v>
      </c>
      <c r="I890">
        <v>0.1589851975440979</v>
      </c>
      <c r="J890">
        <v>0.459146935666655</v>
      </c>
      <c r="L890">
        <v>10759.28424515643</v>
      </c>
      <c r="M890">
        <v>8.998736094215099</v>
      </c>
      <c r="N890">
        <v>8.196947429457776</v>
      </c>
      <c r="O890">
        <v>20406.31691384374</v>
      </c>
      <c r="P890">
        <v>9.72644974963875</v>
      </c>
      <c r="Q890">
        <v>9.046235273497611</v>
      </c>
      <c r="S890">
        <f t="shared" si="54"/>
        <v>808935.4587006212</v>
      </c>
      <c r="T890">
        <f t="shared" si="55"/>
        <v>884217.2104359174</v>
      </c>
      <c r="V890">
        <f t="shared" si="52"/>
        <v>0</v>
      </c>
      <c r="W890">
        <f t="shared" si="53"/>
        <v>1</v>
      </c>
    </row>
    <row r="891" spans="1:23" ht="12.75">
      <c r="A891">
        <v>886</v>
      </c>
      <c r="B891">
        <v>495.9448150733365</v>
      </c>
      <c r="C891">
        <v>3188.5291641821987</v>
      </c>
      <c r="D891">
        <v>1286.5594640683144</v>
      </c>
      <c r="E891">
        <v>1131.2384108247488</v>
      </c>
      <c r="F891">
        <v>0.9151920080184937</v>
      </c>
      <c r="G891">
        <v>0.7932102680206299</v>
      </c>
      <c r="H891">
        <v>0.0072261276517932484</v>
      </c>
      <c r="I891">
        <v>0.14737820625305176</v>
      </c>
      <c r="J891">
        <v>0.511091280981597</v>
      </c>
      <c r="L891">
        <v>9308.627673403927</v>
      </c>
      <c r="M891">
        <v>9.466039520973212</v>
      </c>
      <c r="N891">
        <v>8.466404547522657</v>
      </c>
      <c r="O891">
        <v>19791.088756984784</v>
      </c>
      <c r="P891">
        <v>10.187441684735399</v>
      </c>
      <c r="Q891">
        <v>9.19689305082233</v>
      </c>
      <c r="S891">
        <f t="shared" si="54"/>
        <v>837331.8270788618</v>
      </c>
      <c r="T891">
        <f t="shared" si="55"/>
        <v>899898.2163252482</v>
      </c>
      <c r="V891">
        <f t="shared" si="52"/>
        <v>0</v>
      </c>
      <c r="W891">
        <f t="shared" si="53"/>
        <v>1</v>
      </c>
    </row>
    <row r="892" spans="1:23" ht="12.75">
      <c r="A892">
        <v>887</v>
      </c>
      <c r="B892">
        <v>525.4523395598289</v>
      </c>
      <c r="C892">
        <v>3106.959661164712</v>
      </c>
      <c r="D892">
        <v>1022.708810166321</v>
      </c>
      <c r="E892">
        <v>762.6625081996208</v>
      </c>
      <c r="F892">
        <v>0.9597329199314117</v>
      </c>
      <c r="G892">
        <v>0.7864904403686523</v>
      </c>
      <c r="H892">
        <v>0.011940370586157524</v>
      </c>
      <c r="I892">
        <v>0.14173263311386108</v>
      </c>
      <c r="J892">
        <v>0.5061183060164081</v>
      </c>
      <c r="L892">
        <v>10339.796609796107</v>
      </c>
      <c r="M892">
        <v>8.904866576034335</v>
      </c>
      <c r="N892">
        <v>8.181675990627213</v>
      </c>
      <c r="O892">
        <v>17505.526113805005</v>
      </c>
      <c r="P892">
        <v>9.723102475086064</v>
      </c>
      <c r="Q892">
        <v>9.076679744908509</v>
      </c>
      <c r="S892">
        <f t="shared" si="54"/>
        <v>807827.8024529251</v>
      </c>
      <c r="T892">
        <f t="shared" si="55"/>
        <v>890162.4483770458</v>
      </c>
      <c r="V892">
        <f t="shared" si="52"/>
        <v>0</v>
      </c>
      <c r="W892">
        <f t="shared" si="53"/>
        <v>1</v>
      </c>
    </row>
    <row r="893" spans="1:23" ht="12.75">
      <c r="A893">
        <v>888</v>
      </c>
      <c r="B893">
        <v>530.6120216717045</v>
      </c>
      <c r="C893">
        <v>3090.6803642055856</v>
      </c>
      <c r="D893">
        <v>1073.6435360671226</v>
      </c>
      <c r="E893">
        <v>909.3028620093733</v>
      </c>
      <c r="F893">
        <v>0.9615650773048401</v>
      </c>
      <c r="G893">
        <v>0.8227347135543823</v>
      </c>
      <c r="H893">
        <v>0.008571847082103899</v>
      </c>
      <c r="I893">
        <v>0.17580217123031616</v>
      </c>
      <c r="J893">
        <v>0.4623789004533878</v>
      </c>
      <c r="L893">
        <v>9142.39355679699</v>
      </c>
      <c r="M893">
        <v>9.09061218124573</v>
      </c>
      <c r="N893">
        <v>8.520774875044465</v>
      </c>
      <c r="O893">
        <v>17599.768265236515</v>
      </c>
      <c r="P893">
        <v>9.823490534520078</v>
      </c>
      <c r="Q893">
        <v>9.290726964785057</v>
      </c>
      <c r="S893">
        <f t="shared" si="54"/>
        <v>842935.0939476496</v>
      </c>
      <c r="T893">
        <f t="shared" si="55"/>
        <v>911472.9282132691</v>
      </c>
      <c r="V893">
        <f t="shared" si="52"/>
        <v>0</v>
      </c>
      <c r="W893">
        <f t="shared" si="53"/>
        <v>1</v>
      </c>
    </row>
    <row r="894" spans="1:23" ht="12.75">
      <c r="A894">
        <v>889</v>
      </c>
      <c r="B894">
        <v>752.3333254173215</v>
      </c>
      <c r="C894">
        <v>2761.141505505583</v>
      </c>
      <c r="D894">
        <v>853.1857357825099</v>
      </c>
      <c r="E894">
        <v>1324.264448948611</v>
      </c>
      <c r="F894">
        <v>0.9789203405380249</v>
      </c>
      <c r="G894">
        <v>0.6913719177246094</v>
      </c>
      <c r="H894">
        <v>0.012312015437960976</v>
      </c>
      <c r="I894">
        <v>0.13077020645141602</v>
      </c>
      <c r="J894">
        <v>0.4194711473879398</v>
      </c>
      <c r="L894">
        <v>11610.880782442084</v>
      </c>
      <c r="M894">
        <v>8.964584868668439</v>
      </c>
      <c r="N894">
        <v>8.134288736947296</v>
      </c>
      <c r="O894">
        <v>17669.07614914467</v>
      </c>
      <c r="P894">
        <v>9.587416798840984</v>
      </c>
      <c r="Q894">
        <v>8.892732403721388</v>
      </c>
      <c r="S894">
        <f t="shared" si="54"/>
        <v>801817.9929122875</v>
      </c>
      <c r="T894">
        <f t="shared" si="55"/>
        <v>871604.1642229941</v>
      </c>
      <c r="V894">
        <f t="shared" si="52"/>
        <v>0</v>
      </c>
      <c r="W894">
        <f t="shared" si="53"/>
        <v>1</v>
      </c>
    </row>
    <row r="895" spans="1:23" ht="12.75">
      <c r="A895">
        <v>890</v>
      </c>
      <c r="B895">
        <v>633.9588984011791</v>
      </c>
      <c r="C895">
        <v>4194.304203503658</v>
      </c>
      <c r="D895">
        <v>961.7321531744742</v>
      </c>
      <c r="E895">
        <v>857.1398987998466</v>
      </c>
      <c r="F895">
        <v>0.9353386163711548</v>
      </c>
      <c r="G895">
        <v>0.8293530941009521</v>
      </c>
      <c r="H895">
        <v>0.009984666902640197</v>
      </c>
      <c r="I895">
        <v>0.16329139471054077</v>
      </c>
      <c r="J895">
        <v>0.5202380213120673</v>
      </c>
      <c r="L895">
        <v>12301.783592560534</v>
      </c>
      <c r="M895">
        <v>8.970085364463618</v>
      </c>
      <c r="N895">
        <v>8.200594739087887</v>
      </c>
      <c r="O895">
        <v>18969.755063744877</v>
      </c>
      <c r="P895">
        <v>9.833827601841913</v>
      </c>
      <c r="Q895">
        <v>9.071096818231595</v>
      </c>
      <c r="S895">
        <f t="shared" si="54"/>
        <v>807757.6903162281</v>
      </c>
      <c r="T895">
        <f t="shared" si="55"/>
        <v>888139.9267594147</v>
      </c>
      <c r="V895">
        <f t="shared" si="52"/>
        <v>0</v>
      </c>
      <c r="W895">
        <f t="shared" si="53"/>
        <v>1</v>
      </c>
    </row>
    <row r="896" spans="1:23" ht="12.75">
      <c r="A896">
        <v>891</v>
      </c>
      <c r="B896">
        <v>328.3234629921509</v>
      </c>
      <c r="C896">
        <v>3674.1249996173183</v>
      </c>
      <c r="D896">
        <v>1017.9743550939272</v>
      </c>
      <c r="E896">
        <v>1086.3180982236586</v>
      </c>
      <c r="F896">
        <v>0.9531500935554504</v>
      </c>
      <c r="G896">
        <v>0.7507933378219604</v>
      </c>
      <c r="H896">
        <v>0.006272488782732699</v>
      </c>
      <c r="I896">
        <v>0.1303125023841858</v>
      </c>
      <c r="J896">
        <v>0.5161279785647268</v>
      </c>
      <c r="L896">
        <v>8758.252879943355</v>
      </c>
      <c r="M896">
        <v>9.728212719827594</v>
      </c>
      <c r="N896">
        <v>8.949577043336161</v>
      </c>
      <c r="O896">
        <v>16424.599746997454</v>
      </c>
      <c r="P896">
        <v>10.375337940630269</v>
      </c>
      <c r="Q896">
        <v>9.687969681919817</v>
      </c>
      <c r="S896">
        <f t="shared" si="54"/>
        <v>886199.4514536727</v>
      </c>
      <c r="T896">
        <f t="shared" si="55"/>
        <v>952372.3684449843</v>
      </c>
      <c r="V896">
        <f t="shared" si="52"/>
        <v>0</v>
      </c>
      <c r="W896">
        <f t="shared" si="53"/>
        <v>1</v>
      </c>
    </row>
    <row r="897" spans="1:23" ht="12.75">
      <c r="A897">
        <v>892</v>
      </c>
      <c r="B897">
        <v>583.7148540855799</v>
      </c>
      <c r="C897">
        <v>3072.089817369192</v>
      </c>
      <c r="D897">
        <v>948.092415609613</v>
      </c>
      <c r="E897">
        <v>1191.5274148483977</v>
      </c>
      <c r="F897">
        <v>0.925900936126709</v>
      </c>
      <c r="G897">
        <v>0.8505897521972656</v>
      </c>
      <c r="H897">
        <v>0.01007766143046821</v>
      </c>
      <c r="I897">
        <v>0.16174495220184326</v>
      </c>
      <c r="J897">
        <v>0.5020965552430849</v>
      </c>
      <c r="L897">
        <v>10076.429230851947</v>
      </c>
      <c r="M897">
        <v>8.968458103602867</v>
      </c>
      <c r="N897">
        <v>8.167910207332348</v>
      </c>
      <c r="O897">
        <v>17146.60408999518</v>
      </c>
      <c r="P897">
        <v>9.792091490390074</v>
      </c>
      <c r="Q897">
        <v>8.973204264060474</v>
      </c>
      <c r="S897">
        <f t="shared" si="54"/>
        <v>806714.5915023829</v>
      </c>
      <c r="T897">
        <f t="shared" si="55"/>
        <v>880173.8223160523</v>
      </c>
      <c r="V897">
        <f t="shared" si="52"/>
        <v>0</v>
      </c>
      <c r="W897">
        <f t="shared" si="53"/>
        <v>1</v>
      </c>
    </row>
    <row r="898" spans="1:23" ht="12.75">
      <c r="A898">
        <v>893</v>
      </c>
      <c r="B898">
        <v>482.90141236230784</v>
      </c>
      <c r="C898">
        <v>3884.38687782734</v>
      </c>
      <c r="D898">
        <v>912.2678309198652</v>
      </c>
      <c r="E898">
        <v>1097.6302433842566</v>
      </c>
      <c r="F898">
        <v>0.9720174968242645</v>
      </c>
      <c r="G898">
        <v>0.6458587646484375</v>
      </c>
      <c r="H898">
        <v>0.008509682563930554</v>
      </c>
      <c r="I898">
        <v>0.16127616167068481</v>
      </c>
      <c r="J898">
        <v>0.47904062241901113</v>
      </c>
      <c r="L898">
        <v>10401.448447622284</v>
      </c>
      <c r="M898">
        <v>9.185055832951532</v>
      </c>
      <c r="N898">
        <v>8.384273617990273</v>
      </c>
      <c r="O898">
        <v>16901.908557804953</v>
      </c>
      <c r="P898">
        <v>9.921185909851175</v>
      </c>
      <c r="Q898">
        <v>9.269217725400928</v>
      </c>
      <c r="S898">
        <f t="shared" si="54"/>
        <v>828025.9133514051</v>
      </c>
      <c r="T898">
        <f t="shared" si="55"/>
        <v>910019.8639822878</v>
      </c>
      <c r="V898">
        <f t="shared" si="52"/>
        <v>0</v>
      </c>
      <c r="W898">
        <f t="shared" si="53"/>
        <v>1</v>
      </c>
    </row>
    <row r="899" spans="1:23" ht="12.75">
      <c r="A899">
        <v>894</v>
      </c>
      <c r="B899">
        <v>503.1938900316492</v>
      </c>
      <c r="C899">
        <v>3814.7528533452714</v>
      </c>
      <c r="D899">
        <v>1015.7463873715319</v>
      </c>
      <c r="E899">
        <v>945.4285899558608</v>
      </c>
      <c r="F899">
        <v>0.9805026054382324</v>
      </c>
      <c r="G899">
        <v>0.6981165409088135</v>
      </c>
      <c r="H899">
        <v>0.010851993492286287</v>
      </c>
      <c r="I899">
        <v>0.16894567012786865</v>
      </c>
      <c r="J899">
        <v>0.49387500161264825</v>
      </c>
      <c r="L899">
        <v>10754.515994470748</v>
      </c>
      <c r="M899">
        <v>8.824076457733145</v>
      </c>
      <c r="N899">
        <v>8.138367496067874</v>
      </c>
      <c r="O899">
        <v>17807.7389299699</v>
      </c>
      <c r="P899">
        <v>9.661819506858915</v>
      </c>
      <c r="Q899">
        <v>9.113258926659379</v>
      </c>
      <c r="S899">
        <f t="shared" si="54"/>
        <v>803082.2336123165</v>
      </c>
      <c r="T899">
        <f t="shared" si="55"/>
        <v>893518.153735968</v>
      </c>
      <c r="V899">
        <f t="shared" si="52"/>
        <v>0</v>
      </c>
      <c r="W899">
        <f t="shared" si="53"/>
        <v>1</v>
      </c>
    </row>
    <row r="900" spans="1:23" ht="12.75">
      <c r="A900">
        <v>895</v>
      </c>
      <c r="B900">
        <v>633.778069142694</v>
      </c>
      <c r="C900">
        <v>3152.456025906805</v>
      </c>
      <c r="D900">
        <v>928.1942059930286</v>
      </c>
      <c r="E900">
        <v>1390.0542625543808</v>
      </c>
      <c r="F900">
        <v>0.9722550809383392</v>
      </c>
      <c r="G900">
        <v>0.8108830451965332</v>
      </c>
      <c r="H900">
        <v>0.008915453840829276</v>
      </c>
      <c r="I900">
        <v>0.12868446111679077</v>
      </c>
      <c r="J900">
        <v>0.4761233206178345</v>
      </c>
      <c r="L900">
        <v>11159.93390313826</v>
      </c>
      <c r="M900">
        <v>9.359051095270463</v>
      </c>
      <c r="N900">
        <v>8.786615562596094</v>
      </c>
      <c r="O900">
        <v>18036.540826150693</v>
      </c>
      <c r="P900">
        <v>10.025398626263472</v>
      </c>
      <c r="Q900">
        <v>9.530440684315542</v>
      </c>
      <c r="S900">
        <f t="shared" si="54"/>
        <v>867501.6223564711</v>
      </c>
      <c r="T900">
        <f t="shared" si="55"/>
        <v>935007.5276054034</v>
      </c>
      <c r="V900">
        <f t="shared" si="52"/>
        <v>0</v>
      </c>
      <c r="W900">
        <f t="shared" si="53"/>
        <v>1</v>
      </c>
    </row>
    <row r="901" spans="1:23" ht="12.75">
      <c r="A901">
        <v>896</v>
      </c>
      <c r="B901">
        <v>468.4983972448339</v>
      </c>
      <c r="C901">
        <v>2468.236487477914</v>
      </c>
      <c r="D901">
        <v>949.9815947107418</v>
      </c>
      <c r="E901">
        <v>932.679720242071</v>
      </c>
      <c r="F901">
        <v>0.9635698199272156</v>
      </c>
      <c r="G901">
        <v>0.7853800058364868</v>
      </c>
      <c r="H901">
        <v>0.00999455456592871</v>
      </c>
      <c r="I901">
        <v>0.1469675600528717</v>
      </c>
      <c r="J901">
        <v>0.4944913547532308</v>
      </c>
      <c r="L901">
        <v>8321.449727960184</v>
      </c>
      <c r="M901">
        <v>9.08311343662546</v>
      </c>
      <c r="N901">
        <v>8.413146041421077</v>
      </c>
      <c r="O901">
        <v>15538.384401023834</v>
      </c>
      <c r="P901">
        <v>9.85476554511311</v>
      </c>
      <c r="Q901">
        <v>9.261597958557726</v>
      </c>
      <c r="S901">
        <f t="shared" si="54"/>
        <v>832993.1544141476</v>
      </c>
      <c r="T901">
        <f t="shared" si="55"/>
        <v>910621.4114547487</v>
      </c>
      <c r="V901">
        <f t="shared" si="52"/>
        <v>0</v>
      </c>
      <c r="W901">
        <f t="shared" si="53"/>
        <v>1</v>
      </c>
    </row>
    <row r="902" spans="1:23" ht="12.75">
      <c r="A902">
        <v>897</v>
      </c>
      <c r="B902">
        <v>257.4128835223098</v>
      </c>
      <c r="C902">
        <v>3012.652741673266</v>
      </c>
      <c r="D902">
        <v>950.2843108773011</v>
      </c>
      <c r="E902">
        <v>1069.3277558774516</v>
      </c>
      <c r="F902">
        <v>0.9115860462188721</v>
      </c>
      <c r="G902">
        <v>0.682732105255127</v>
      </c>
      <c r="H902">
        <v>0.008004136736098937</v>
      </c>
      <c r="I902">
        <v>0.15352913737297058</v>
      </c>
      <c r="J902">
        <v>0.43388267754497145</v>
      </c>
      <c r="L902">
        <v>7252.579275954814</v>
      </c>
      <c r="M902">
        <v>9.307914682616042</v>
      </c>
      <c r="N902">
        <v>8.10425415847216</v>
      </c>
      <c r="O902">
        <v>14353.301872530832</v>
      </c>
      <c r="P902">
        <v>9.932601283532186</v>
      </c>
      <c r="Q902">
        <v>8.780403496037312</v>
      </c>
      <c r="S902">
        <f t="shared" si="54"/>
        <v>803172.8365712612</v>
      </c>
      <c r="T902">
        <f t="shared" si="55"/>
        <v>863687.0477312003</v>
      </c>
      <c r="V902">
        <f aca="true" t="shared" si="56" ref="V902:V965">IF(S902=MAX($S902:$T902),1,0)</f>
        <v>0</v>
      </c>
      <c r="W902">
        <f aca="true" t="shared" si="57" ref="W902:W965">IF(T902=MAX($S902:$T902),1,0)</f>
        <v>1</v>
      </c>
    </row>
    <row r="903" spans="1:23" ht="12.75">
      <c r="A903">
        <v>898</v>
      </c>
      <c r="B903">
        <v>482.73104338666496</v>
      </c>
      <c r="C903">
        <v>2658.296969818297</v>
      </c>
      <c r="D903">
        <v>943.4869117496964</v>
      </c>
      <c r="E903">
        <v>970.0669223812874</v>
      </c>
      <c r="F903">
        <v>0.9690537452697754</v>
      </c>
      <c r="G903">
        <v>0.6630208492279053</v>
      </c>
      <c r="H903">
        <v>0.007517802374712201</v>
      </c>
      <c r="I903">
        <v>0.1389913558959961</v>
      </c>
      <c r="J903">
        <v>0.4960639549771898</v>
      </c>
      <c r="L903">
        <v>8508.77621560355</v>
      </c>
      <c r="M903">
        <v>9.475411232183479</v>
      </c>
      <c r="N903">
        <v>8.660996105048312</v>
      </c>
      <c r="O903">
        <v>16029.027287208923</v>
      </c>
      <c r="P903">
        <v>10.161745242625251</v>
      </c>
      <c r="Q903">
        <v>9.503350714341513</v>
      </c>
      <c r="S903">
        <f aca="true" t="shared" si="58" ref="S903:S966">$T$1*N903-L903</f>
        <v>857590.8342892276</v>
      </c>
      <c r="T903">
        <f aca="true" t="shared" si="59" ref="T903:T966">$T$1*Q903-O903</f>
        <v>934306.0441469424</v>
      </c>
      <c r="V903">
        <f t="shared" si="56"/>
        <v>0</v>
      </c>
      <c r="W903">
        <f t="shared" si="57"/>
        <v>1</v>
      </c>
    </row>
    <row r="904" spans="1:23" ht="12.75">
      <c r="A904">
        <v>899</v>
      </c>
      <c r="B904">
        <v>471.94841050858395</v>
      </c>
      <c r="C904">
        <v>3261.779335071682</v>
      </c>
      <c r="D904">
        <v>1144.9244449707462</v>
      </c>
      <c r="E904">
        <v>1070.5393258801073</v>
      </c>
      <c r="F904">
        <v>0.946836918592453</v>
      </c>
      <c r="G904">
        <v>0.7042183876037598</v>
      </c>
      <c r="H904">
        <v>0.011252179827394732</v>
      </c>
      <c r="I904">
        <v>0.1925196647644043</v>
      </c>
      <c r="J904">
        <v>0.384586242143803</v>
      </c>
      <c r="L904">
        <v>9171.39383943649</v>
      </c>
      <c r="M904">
        <v>8.62948186343535</v>
      </c>
      <c r="N904">
        <v>7.757803671477992</v>
      </c>
      <c r="O904">
        <v>17489.455087183196</v>
      </c>
      <c r="P904">
        <v>9.280090611267067</v>
      </c>
      <c r="Q904">
        <v>8.461049467554352</v>
      </c>
      <c r="S904">
        <f t="shared" si="58"/>
        <v>766608.9733083628</v>
      </c>
      <c r="T904">
        <f t="shared" si="59"/>
        <v>828615.491668252</v>
      </c>
      <c r="V904">
        <f t="shared" si="56"/>
        <v>0</v>
      </c>
      <c r="W904">
        <f t="shared" si="57"/>
        <v>1</v>
      </c>
    </row>
    <row r="905" spans="1:23" ht="12.75">
      <c r="A905">
        <v>900</v>
      </c>
      <c r="B905">
        <v>434.89112699760403</v>
      </c>
      <c r="C905">
        <v>3628.9552872842814</v>
      </c>
      <c r="D905">
        <v>1009.0595708325168</v>
      </c>
      <c r="E905">
        <v>1122.2117401670043</v>
      </c>
      <c r="F905">
        <v>0.9559071362018585</v>
      </c>
      <c r="G905">
        <v>0.7083628177642822</v>
      </c>
      <c r="H905">
        <v>0.007729578608936085</v>
      </c>
      <c r="I905">
        <v>0.15493905544281006</v>
      </c>
      <c r="J905">
        <v>0.5395509947829249</v>
      </c>
      <c r="L905">
        <v>9535.284385449684</v>
      </c>
      <c r="M905">
        <v>9.340864659206824</v>
      </c>
      <c r="N905">
        <v>8.526730479401397</v>
      </c>
      <c r="O905">
        <v>17052.016296476766</v>
      </c>
      <c r="P905">
        <v>10.15239532244655</v>
      </c>
      <c r="Q905">
        <v>9.453678992174016</v>
      </c>
      <c r="S905">
        <f t="shared" si="58"/>
        <v>843137.76355469</v>
      </c>
      <c r="T905">
        <f t="shared" si="59"/>
        <v>928315.8829209248</v>
      </c>
      <c r="V905">
        <f t="shared" si="56"/>
        <v>0</v>
      </c>
      <c r="W905">
        <f t="shared" si="57"/>
        <v>1</v>
      </c>
    </row>
    <row r="906" spans="1:23" ht="12.75">
      <c r="A906">
        <v>901</v>
      </c>
      <c r="B906">
        <v>697.3149966199337</v>
      </c>
      <c r="C906">
        <v>2846.508160288584</v>
      </c>
      <c r="D906">
        <v>910.406870115057</v>
      </c>
      <c r="E906">
        <v>1041.8288455032339</v>
      </c>
      <c r="F906">
        <v>0.9712381958961487</v>
      </c>
      <c r="G906">
        <v>0.7879067659378052</v>
      </c>
      <c r="H906">
        <v>0.008443396123323038</v>
      </c>
      <c r="I906">
        <v>0.19278490543365479</v>
      </c>
      <c r="J906">
        <v>0.48429652312047594</v>
      </c>
      <c r="L906">
        <v>9784.47946125355</v>
      </c>
      <c r="M906">
        <v>9.020915473855338</v>
      </c>
      <c r="N906">
        <v>8.488879149372531</v>
      </c>
      <c r="O906">
        <v>17258.974341715697</v>
      </c>
      <c r="P906">
        <v>9.823032245785921</v>
      </c>
      <c r="Q906">
        <v>9.353780777233213</v>
      </c>
      <c r="S906">
        <f t="shared" si="58"/>
        <v>839103.4354759996</v>
      </c>
      <c r="T906">
        <f t="shared" si="59"/>
        <v>918119.1033816057</v>
      </c>
      <c r="V906">
        <f t="shared" si="56"/>
        <v>0</v>
      </c>
      <c r="W906">
        <f t="shared" si="57"/>
        <v>1</v>
      </c>
    </row>
    <row r="907" spans="1:23" ht="12.75">
      <c r="A907">
        <v>902</v>
      </c>
      <c r="B907">
        <v>377.89507318289577</v>
      </c>
      <c r="C907">
        <v>2063.1489970675784</v>
      </c>
      <c r="D907">
        <v>1023.4274264858982</v>
      </c>
      <c r="E907">
        <v>1098.88758336125</v>
      </c>
      <c r="F907">
        <v>0.9464218020439148</v>
      </c>
      <c r="G907">
        <v>0.7196589708328247</v>
      </c>
      <c r="H907">
        <v>0.0134258747897542</v>
      </c>
      <c r="I907">
        <v>0.17485767602920532</v>
      </c>
      <c r="J907">
        <v>0.5108158596495253</v>
      </c>
      <c r="L907">
        <v>6870.873622602849</v>
      </c>
      <c r="M907">
        <v>8.496994783273527</v>
      </c>
      <c r="N907">
        <v>7.599678535019641</v>
      </c>
      <c r="O907">
        <v>14393.359538388864</v>
      </c>
      <c r="P907">
        <v>9.42738608338261</v>
      </c>
      <c r="Q907">
        <v>8.608271549074782</v>
      </c>
      <c r="S907">
        <f t="shared" si="58"/>
        <v>753096.9798793612</v>
      </c>
      <c r="T907">
        <f t="shared" si="59"/>
        <v>846433.7953690893</v>
      </c>
      <c r="V907">
        <f t="shared" si="56"/>
        <v>0</v>
      </c>
      <c r="W907">
        <f t="shared" si="57"/>
        <v>1</v>
      </c>
    </row>
    <row r="908" spans="1:23" ht="12.75">
      <c r="A908">
        <v>903</v>
      </c>
      <c r="B908">
        <v>627.9497392461367</v>
      </c>
      <c r="C908">
        <v>2718.5998116839073</v>
      </c>
      <c r="D908">
        <v>962.5144462160051</v>
      </c>
      <c r="E908">
        <v>649.5445786398955</v>
      </c>
      <c r="F908">
        <v>0.9442840218544006</v>
      </c>
      <c r="G908">
        <v>0.84134840965271</v>
      </c>
      <c r="H908">
        <v>0.00710300805346144</v>
      </c>
      <c r="I908">
        <v>0.13434001803398132</v>
      </c>
      <c r="J908">
        <v>0.3776791398418209</v>
      </c>
      <c r="L908">
        <v>9674.185982572912</v>
      </c>
      <c r="M908">
        <v>9.569661993862226</v>
      </c>
      <c r="N908">
        <v>8.86326206005416</v>
      </c>
      <c r="O908">
        <v>17519.331350970308</v>
      </c>
      <c r="P908">
        <v>10.046351238021472</v>
      </c>
      <c r="Q908">
        <v>9.35609946287128</v>
      </c>
      <c r="S908">
        <f t="shared" si="58"/>
        <v>876652.020022843</v>
      </c>
      <c r="T908">
        <f t="shared" si="59"/>
        <v>918090.6149361576</v>
      </c>
      <c r="V908">
        <f t="shared" si="56"/>
        <v>0</v>
      </c>
      <c r="W908">
        <f t="shared" si="57"/>
        <v>1</v>
      </c>
    </row>
    <row r="909" spans="1:23" ht="12.75">
      <c r="A909">
        <v>904</v>
      </c>
      <c r="B909">
        <v>630.5527877607492</v>
      </c>
      <c r="C909">
        <v>2292.8253475888478</v>
      </c>
      <c r="D909">
        <v>1147.1134037296706</v>
      </c>
      <c r="E909">
        <v>1409.1097324370926</v>
      </c>
      <c r="F909">
        <v>0.9431540369987488</v>
      </c>
      <c r="G909">
        <v>0.6988351345062256</v>
      </c>
      <c r="H909">
        <v>0.01257576151801199</v>
      </c>
      <c r="I909">
        <v>0.1510569453239441</v>
      </c>
      <c r="J909">
        <v>0.5094213876986602</v>
      </c>
      <c r="L909">
        <v>9414.416605179627</v>
      </c>
      <c r="M909">
        <v>8.762657729973302</v>
      </c>
      <c r="N909">
        <v>7.75780791157925</v>
      </c>
      <c r="O909">
        <v>18166.036430073673</v>
      </c>
      <c r="P909">
        <v>9.622199385614705</v>
      </c>
      <c r="Q909">
        <v>8.719156270516883</v>
      </c>
      <c r="S909">
        <f t="shared" si="58"/>
        <v>766366.3745527454</v>
      </c>
      <c r="T909">
        <f t="shared" si="59"/>
        <v>853749.5906216147</v>
      </c>
      <c r="V909">
        <f t="shared" si="56"/>
        <v>0</v>
      </c>
      <c r="W909">
        <f t="shared" si="57"/>
        <v>1</v>
      </c>
    </row>
    <row r="910" spans="1:23" ht="12.75">
      <c r="A910">
        <v>905</v>
      </c>
      <c r="B910">
        <v>523.358015655095</v>
      </c>
      <c r="C910">
        <v>3404.3985245298854</v>
      </c>
      <c r="D910">
        <v>1026.3171192784644</v>
      </c>
      <c r="E910">
        <v>850.4445319675749</v>
      </c>
      <c r="F910">
        <v>0.9531892538070679</v>
      </c>
      <c r="G910">
        <v>0.8061847686767578</v>
      </c>
      <c r="H910">
        <v>0.008430383706399612</v>
      </c>
      <c r="I910">
        <v>0.11102235317230225</v>
      </c>
      <c r="J910">
        <v>0.4674914191771855</v>
      </c>
      <c r="L910">
        <v>11054.514202612245</v>
      </c>
      <c r="M910">
        <v>9.569364621124883</v>
      </c>
      <c r="N910">
        <v>8.822693608909624</v>
      </c>
      <c r="O910">
        <v>18493.412692091202</v>
      </c>
      <c r="P910">
        <v>10.16098649143776</v>
      </c>
      <c r="Q910">
        <v>9.478150167827074</v>
      </c>
      <c r="S910">
        <f t="shared" si="58"/>
        <v>871214.8466883502</v>
      </c>
      <c r="T910">
        <f t="shared" si="59"/>
        <v>929321.6040906162</v>
      </c>
      <c r="V910">
        <f t="shared" si="56"/>
        <v>0</v>
      </c>
      <c r="W910">
        <f t="shared" si="57"/>
        <v>1</v>
      </c>
    </row>
    <row r="911" spans="1:23" ht="12.75">
      <c r="A911">
        <v>906</v>
      </c>
      <c r="B911">
        <v>394.3606608393011</v>
      </c>
      <c r="C911">
        <v>2683.555007976437</v>
      </c>
      <c r="D911">
        <v>1169.4342016493224</v>
      </c>
      <c r="E911">
        <v>844.1078014689072</v>
      </c>
      <c r="F911">
        <v>0.9748469591140747</v>
      </c>
      <c r="G911">
        <v>0.8826508522033691</v>
      </c>
      <c r="H911">
        <v>0.0112880731873391</v>
      </c>
      <c r="I911">
        <v>0.17427527904510498</v>
      </c>
      <c r="J911">
        <v>0.53444795433159</v>
      </c>
      <c r="L911">
        <v>7869.265836629796</v>
      </c>
      <c r="M911">
        <v>8.736599915948952</v>
      </c>
      <c r="N911">
        <v>8.349435963470528</v>
      </c>
      <c r="O911">
        <v>16693.78618323924</v>
      </c>
      <c r="P911">
        <v>9.687558371143831</v>
      </c>
      <c r="Q911">
        <v>9.331490961264647</v>
      </c>
      <c r="S911">
        <f t="shared" si="58"/>
        <v>827074.330510423</v>
      </c>
      <c r="T911">
        <f t="shared" si="59"/>
        <v>916455.3099432255</v>
      </c>
      <c r="V911">
        <f t="shared" si="56"/>
        <v>0</v>
      </c>
      <c r="W911">
        <f t="shared" si="57"/>
        <v>1</v>
      </c>
    </row>
    <row r="912" spans="1:23" ht="12.75">
      <c r="A912">
        <v>907</v>
      </c>
      <c r="B912">
        <v>378.22299830066584</v>
      </c>
      <c r="C912">
        <v>3748.1945212256196</v>
      </c>
      <c r="D912">
        <v>1185.4722639838947</v>
      </c>
      <c r="E912">
        <v>1119.366834656359</v>
      </c>
      <c r="F912">
        <v>0.912609338760376</v>
      </c>
      <c r="G912">
        <v>0.6774051189422607</v>
      </c>
      <c r="H912">
        <v>0.00930802134413591</v>
      </c>
      <c r="I912">
        <v>0.13915032148361206</v>
      </c>
      <c r="J912">
        <v>0.4911970515302259</v>
      </c>
      <c r="L912">
        <v>10178.591545806465</v>
      </c>
      <c r="M912">
        <v>9.227584389538837</v>
      </c>
      <c r="N912">
        <v>7.97498435933113</v>
      </c>
      <c r="O912">
        <v>18614.12279741424</v>
      </c>
      <c r="P912">
        <v>9.957655126494114</v>
      </c>
      <c r="Q912">
        <v>8.781578319079882</v>
      </c>
      <c r="S912">
        <f t="shared" si="58"/>
        <v>787319.8443873065</v>
      </c>
      <c r="T912">
        <f t="shared" si="59"/>
        <v>859543.709110574</v>
      </c>
      <c r="V912">
        <f t="shared" si="56"/>
        <v>0</v>
      </c>
      <c r="W912">
        <f t="shared" si="57"/>
        <v>1</v>
      </c>
    </row>
    <row r="913" spans="1:23" ht="12.75">
      <c r="A913">
        <v>908</v>
      </c>
      <c r="B913">
        <v>555.524484917124</v>
      </c>
      <c r="C913">
        <v>3693.5903106293435</v>
      </c>
      <c r="D913">
        <v>1000.332184048231</v>
      </c>
      <c r="E913">
        <v>1577.6699247977936</v>
      </c>
      <c r="F913">
        <v>0.9528827965259552</v>
      </c>
      <c r="G913">
        <v>0.8224838972091675</v>
      </c>
      <c r="H913">
        <v>0.009633018567475447</v>
      </c>
      <c r="I913">
        <v>0.13215124607086182</v>
      </c>
      <c r="J913">
        <v>0.5205664106559592</v>
      </c>
      <c r="L913">
        <v>11774.445978756628</v>
      </c>
      <c r="M913">
        <v>9.242372521761046</v>
      </c>
      <c r="N913">
        <v>8.54816637324695</v>
      </c>
      <c r="O913">
        <v>18671.963570951102</v>
      </c>
      <c r="P913">
        <v>10.017288724736593</v>
      </c>
      <c r="Q913">
        <v>9.373760144778096</v>
      </c>
      <c r="S913">
        <f t="shared" si="58"/>
        <v>843042.1913459384</v>
      </c>
      <c r="T913">
        <f t="shared" si="59"/>
        <v>918704.0509068585</v>
      </c>
      <c r="V913">
        <f t="shared" si="56"/>
        <v>0</v>
      </c>
      <c r="W913">
        <f t="shared" si="57"/>
        <v>1</v>
      </c>
    </row>
    <row r="914" spans="1:23" ht="12.75">
      <c r="A914">
        <v>909</v>
      </c>
      <c r="B914">
        <v>647.3058226969417</v>
      </c>
      <c r="C914">
        <v>2467.3990429891546</v>
      </c>
      <c r="D914">
        <v>955.3894778995875</v>
      </c>
      <c r="E914">
        <v>863.6184898513509</v>
      </c>
      <c r="F914">
        <v>0.9512574970722198</v>
      </c>
      <c r="G914">
        <v>0.746332049369812</v>
      </c>
      <c r="H914">
        <v>0.01396500874341058</v>
      </c>
      <c r="I914">
        <v>0.13455849885940552</v>
      </c>
      <c r="J914">
        <v>0.4921629050606701</v>
      </c>
      <c r="L914">
        <v>10160.389370573808</v>
      </c>
      <c r="M914">
        <v>8.776040449427052</v>
      </c>
      <c r="N914">
        <v>7.874181762671923</v>
      </c>
      <c r="O914">
        <v>16985.406767370863</v>
      </c>
      <c r="P914">
        <v>9.569883651000133</v>
      </c>
      <c r="Q914">
        <v>8.759176222932595</v>
      </c>
      <c r="S914">
        <f t="shared" si="58"/>
        <v>777257.7868966185</v>
      </c>
      <c r="T914">
        <f t="shared" si="59"/>
        <v>858932.2155258886</v>
      </c>
      <c r="V914">
        <f t="shared" si="56"/>
        <v>0</v>
      </c>
      <c r="W914">
        <f t="shared" si="57"/>
        <v>1</v>
      </c>
    </row>
    <row r="915" spans="1:23" ht="12.75">
      <c r="A915">
        <v>910</v>
      </c>
      <c r="B915">
        <v>431.7659817866587</v>
      </c>
      <c r="C915">
        <v>2200.313648777972</v>
      </c>
      <c r="D915">
        <v>975.7054293024935</v>
      </c>
      <c r="E915">
        <v>1121.2695865280252</v>
      </c>
      <c r="F915">
        <v>0.9460257291793823</v>
      </c>
      <c r="G915">
        <v>0.7384971380233765</v>
      </c>
      <c r="H915">
        <v>0.00707291169635309</v>
      </c>
      <c r="I915">
        <v>0.15587913990020752</v>
      </c>
      <c r="J915">
        <v>0.5305891761931522</v>
      </c>
      <c r="L915">
        <v>7077.472490290784</v>
      </c>
      <c r="M915">
        <v>9.43997622515316</v>
      </c>
      <c r="N915">
        <v>8.60991770467527</v>
      </c>
      <c r="O915">
        <v>15300.965217434212</v>
      </c>
      <c r="P915">
        <v>10.209241420175495</v>
      </c>
      <c r="Q915">
        <v>9.458370654210194</v>
      </c>
      <c r="S915">
        <f t="shared" si="58"/>
        <v>853914.2979772363</v>
      </c>
      <c r="T915">
        <f t="shared" si="59"/>
        <v>930536.1002035852</v>
      </c>
      <c r="V915">
        <f t="shared" si="56"/>
        <v>0</v>
      </c>
      <c r="W915">
        <f t="shared" si="57"/>
        <v>1</v>
      </c>
    </row>
    <row r="916" spans="1:23" ht="12.75">
      <c r="A916">
        <v>911</v>
      </c>
      <c r="B916">
        <v>449.58349809175115</v>
      </c>
      <c r="C916">
        <v>2182.193450035237</v>
      </c>
      <c r="D916">
        <v>1175.286958313438</v>
      </c>
      <c r="E916">
        <v>1013.2067333736113</v>
      </c>
      <c r="F916">
        <v>0.9410373568534851</v>
      </c>
      <c r="G916">
        <v>0.8282625675201416</v>
      </c>
      <c r="H916">
        <v>0.007295476938851591</v>
      </c>
      <c r="I916">
        <v>0.1321982741355896</v>
      </c>
      <c r="J916">
        <v>0.4550305505905176</v>
      </c>
      <c r="L916">
        <v>7510.375617207661</v>
      </c>
      <c r="M916">
        <v>9.555264811660564</v>
      </c>
      <c r="N916">
        <v>8.797646036708949</v>
      </c>
      <c r="O916">
        <v>17317.94348448487</v>
      </c>
      <c r="P916">
        <v>10.150819176389918</v>
      </c>
      <c r="Q916">
        <v>9.417842019947162</v>
      </c>
      <c r="S916">
        <f t="shared" si="58"/>
        <v>872254.2280536873</v>
      </c>
      <c r="T916">
        <f t="shared" si="59"/>
        <v>924466.2585102313</v>
      </c>
      <c r="V916">
        <f t="shared" si="56"/>
        <v>0</v>
      </c>
      <c r="W916">
        <f t="shared" si="57"/>
        <v>1</v>
      </c>
    </row>
    <row r="917" spans="1:23" ht="12.75">
      <c r="A917">
        <v>912</v>
      </c>
      <c r="B917">
        <v>623.5585681837908</v>
      </c>
      <c r="C917">
        <v>3182.890950420013</v>
      </c>
      <c r="D917">
        <v>916.7615317997336</v>
      </c>
      <c r="E917">
        <v>936.302542920844</v>
      </c>
      <c r="F917">
        <v>0.958027184009552</v>
      </c>
      <c r="G917">
        <v>0.7058053016662598</v>
      </c>
      <c r="H917">
        <v>0.01286719265475088</v>
      </c>
      <c r="I917">
        <v>0.20066285133361816</v>
      </c>
      <c r="J917">
        <v>0.4736593563252616</v>
      </c>
      <c r="L917">
        <v>10048.596972680394</v>
      </c>
      <c r="M917">
        <v>8.392141114654166</v>
      </c>
      <c r="N917">
        <v>7.597778214752149</v>
      </c>
      <c r="O917">
        <v>16647.550098363467</v>
      </c>
      <c r="P917">
        <v>9.273275328921578</v>
      </c>
      <c r="Q917">
        <v>8.558345390025814</v>
      </c>
      <c r="S917">
        <f t="shared" si="58"/>
        <v>749729.2245025345</v>
      </c>
      <c r="T917">
        <f t="shared" si="59"/>
        <v>839186.988904218</v>
      </c>
      <c r="V917">
        <f t="shared" si="56"/>
        <v>0</v>
      </c>
      <c r="W917">
        <f t="shared" si="57"/>
        <v>1</v>
      </c>
    </row>
    <row r="918" spans="1:23" ht="12.75">
      <c r="A918">
        <v>913</v>
      </c>
      <c r="B918">
        <v>381.4137485729631</v>
      </c>
      <c r="C918">
        <v>3695.177690263051</v>
      </c>
      <c r="D918">
        <v>1061.7438830173255</v>
      </c>
      <c r="E918">
        <v>875.0874165365672</v>
      </c>
      <c r="F918">
        <v>0.9125406742095947</v>
      </c>
      <c r="G918">
        <v>0.7441848516464233</v>
      </c>
      <c r="H918">
        <v>0.010873840044086923</v>
      </c>
      <c r="I918">
        <v>0.1746411919593811</v>
      </c>
      <c r="J918">
        <v>0.45997036764874744</v>
      </c>
      <c r="L918">
        <v>9533.786819947218</v>
      </c>
      <c r="M918">
        <v>8.784448883350374</v>
      </c>
      <c r="N918">
        <v>7.715874500831004</v>
      </c>
      <c r="O918">
        <v>16924.200940937364</v>
      </c>
      <c r="P918">
        <v>9.560244882475619</v>
      </c>
      <c r="Q918">
        <v>8.505182513690187</v>
      </c>
      <c r="S918">
        <f t="shared" si="58"/>
        <v>762053.6632631532</v>
      </c>
      <c r="T918">
        <f t="shared" si="59"/>
        <v>833594.0504280813</v>
      </c>
      <c r="V918">
        <f t="shared" si="56"/>
        <v>0</v>
      </c>
      <c r="W918">
        <f t="shared" si="57"/>
        <v>1</v>
      </c>
    </row>
    <row r="919" spans="1:23" ht="12.75">
      <c r="A919">
        <v>914</v>
      </c>
      <c r="B919">
        <v>438.86396489122933</v>
      </c>
      <c r="C919">
        <v>1979.667121884313</v>
      </c>
      <c r="D919">
        <v>1063.4063624838109</v>
      </c>
      <c r="E919">
        <v>1281.0742071116192</v>
      </c>
      <c r="F919">
        <v>0.96647909283638</v>
      </c>
      <c r="G919">
        <v>0.6778113842010498</v>
      </c>
      <c r="H919">
        <v>0.010496755418361236</v>
      </c>
      <c r="I919">
        <v>0.15403872728347778</v>
      </c>
      <c r="J919">
        <v>0.4729534714086578</v>
      </c>
      <c r="L919">
        <v>7228.9258567451525</v>
      </c>
      <c r="M919">
        <v>8.970187450676493</v>
      </c>
      <c r="N919">
        <v>8.122728760652631</v>
      </c>
      <c r="O919">
        <v>15521.841843177866</v>
      </c>
      <c r="P919">
        <v>9.724946167929646</v>
      </c>
      <c r="Q919">
        <v>9.00863291363671</v>
      </c>
      <c r="S919">
        <f t="shared" si="58"/>
        <v>805043.950208518</v>
      </c>
      <c r="T919">
        <f t="shared" si="59"/>
        <v>885341.449520493</v>
      </c>
      <c r="V919">
        <f t="shared" si="56"/>
        <v>0</v>
      </c>
      <c r="W919">
        <f t="shared" si="57"/>
        <v>1</v>
      </c>
    </row>
    <row r="920" spans="1:23" ht="12.75">
      <c r="A920">
        <v>915</v>
      </c>
      <c r="B920">
        <v>575.5507622105738</v>
      </c>
      <c r="C920">
        <v>3533.5764071497106</v>
      </c>
      <c r="D920">
        <v>1121.5402647870606</v>
      </c>
      <c r="E920">
        <v>1083.763657052266</v>
      </c>
      <c r="F920">
        <v>0.9389458298683167</v>
      </c>
      <c r="G920">
        <v>0.8213269710540771</v>
      </c>
      <c r="H920">
        <v>0.012452933979073825</v>
      </c>
      <c r="I920">
        <v>0.16873565316200256</v>
      </c>
      <c r="J920">
        <v>0.6209242543262088</v>
      </c>
      <c r="L920">
        <v>11043.367895742376</v>
      </c>
      <c r="M920">
        <v>8.64213051947189</v>
      </c>
      <c r="N920">
        <v>7.887208831159972</v>
      </c>
      <c r="O920">
        <v>19025.151415758613</v>
      </c>
      <c r="P920">
        <v>9.826267282647034</v>
      </c>
      <c r="Q920">
        <v>9.08950866352537</v>
      </c>
      <c r="S920">
        <f t="shared" si="58"/>
        <v>777677.5152202548</v>
      </c>
      <c r="T920">
        <f t="shared" si="59"/>
        <v>889925.7149367784</v>
      </c>
      <c r="V920">
        <f t="shared" si="56"/>
        <v>0</v>
      </c>
      <c r="W920">
        <f t="shared" si="57"/>
        <v>1</v>
      </c>
    </row>
    <row r="921" spans="1:23" ht="12.75">
      <c r="A921">
        <v>916</v>
      </c>
      <c r="B921">
        <v>685.3814136571198</v>
      </c>
      <c r="C921">
        <v>2349.405470020585</v>
      </c>
      <c r="D921">
        <v>1009.9925074586679</v>
      </c>
      <c r="E921">
        <v>710.3276763367862</v>
      </c>
      <c r="F921">
        <v>0.932070255279541</v>
      </c>
      <c r="G921">
        <v>0.6899821758270264</v>
      </c>
      <c r="H921">
        <v>0.009460142404315912</v>
      </c>
      <c r="I921">
        <v>0.14891183376312256</v>
      </c>
      <c r="J921">
        <v>0.5057329717595052</v>
      </c>
      <c r="L921">
        <v>9518.265457897814</v>
      </c>
      <c r="M921">
        <v>9.136373958013026</v>
      </c>
      <c r="N921">
        <v>8.070309630078734</v>
      </c>
      <c r="O921">
        <v>17766.854364607345</v>
      </c>
      <c r="P921">
        <v>9.92265277155915</v>
      </c>
      <c r="Q921">
        <v>8.947755639890376</v>
      </c>
      <c r="S921">
        <f t="shared" si="58"/>
        <v>797512.6975499756</v>
      </c>
      <c r="T921">
        <f t="shared" si="59"/>
        <v>877008.7096244303</v>
      </c>
      <c r="V921">
        <f t="shared" si="56"/>
        <v>0</v>
      </c>
      <c r="W921">
        <f t="shared" si="57"/>
        <v>1</v>
      </c>
    </row>
    <row r="922" spans="1:23" ht="12.75">
      <c r="A922">
        <v>917</v>
      </c>
      <c r="B922">
        <v>496.24199018120737</v>
      </c>
      <c r="C922">
        <v>2549.765866861534</v>
      </c>
      <c r="D922">
        <v>1069.778691908807</v>
      </c>
      <c r="E922">
        <v>708.8627649083348</v>
      </c>
      <c r="F922">
        <v>0.9516949355602264</v>
      </c>
      <c r="G922">
        <v>0.7355998754501343</v>
      </c>
      <c r="H922">
        <v>0.010160752658376019</v>
      </c>
      <c r="I922">
        <v>0.19116079807281494</v>
      </c>
      <c r="J922">
        <v>0.5338889476528165</v>
      </c>
      <c r="L922">
        <v>7931.74870808596</v>
      </c>
      <c r="M922">
        <v>8.778612854218943</v>
      </c>
      <c r="N922">
        <v>8.001604583024083</v>
      </c>
      <c r="O922">
        <v>16457.59570851805</v>
      </c>
      <c r="P922">
        <v>9.73724374936166</v>
      </c>
      <c r="Q922">
        <v>9.033487742114339</v>
      </c>
      <c r="S922">
        <f t="shared" si="58"/>
        <v>792228.7095943223</v>
      </c>
      <c r="T922">
        <f t="shared" si="59"/>
        <v>886891.1785029159</v>
      </c>
      <c r="V922">
        <f t="shared" si="56"/>
        <v>0</v>
      </c>
      <c r="W922">
        <f t="shared" si="57"/>
        <v>1</v>
      </c>
    </row>
    <row r="923" spans="1:23" ht="12.75">
      <c r="A923">
        <v>918</v>
      </c>
      <c r="B923">
        <v>592.6244547135759</v>
      </c>
      <c r="C923">
        <v>2786.7880381880505</v>
      </c>
      <c r="D923">
        <v>971.9450158332445</v>
      </c>
      <c r="E923">
        <v>699.7099808459047</v>
      </c>
      <c r="F923">
        <v>0.9577438831329346</v>
      </c>
      <c r="G923">
        <v>0.5947904586791992</v>
      </c>
      <c r="H923">
        <v>0.008080363558106157</v>
      </c>
      <c r="I923">
        <v>0.14238819479942322</v>
      </c>
      <c r="J923">
        <v>0.4678579460943459</v>
      </c>
      <c r="L923">
        <v>9555.547502133502</v>
      </c>
      <c r="M923">
        <v>9.369895223051545</v>
      </c>
      <c r="N923">
        <v>8.34059853329303</v>
      </c>
      <c r="O923">
        <v>17292.941489790555</v>
      </c>
      <c r="P923">
        <v>10.033123799913788</v>
      </c>
      <c r="Q923">
        <v>9.1710917441995</v>
      </c>
      <c r="S923">
        <f t="shared" si="58"/>
        <v>824504.3058271694</v>
      </c>
      <c r="T923">
        <f t="shared" si="59"/>
        <v>899816.2329301595</v>
      </c>
      <c r="V923">
        <f t="shared" si="56"/>
        <v>0</v>
      </c>
      <c r="W923">
        <f t="shared" si="57"/>
        <v>1</v>
      </c>
    </row>
    <row r="924" spans="1:23" ht="12.75">
      <c r="A924">
        <v>919</v>
      </c>
      <c r="B924">
        <v>515.1828035552207</v>
      </c>
      <c r="C924">
        <v>2650.204424832127</v>
      </c>
      <c r="D924">
        <v>1153.8347234773078</v>
      </c>
      <c r="E924">
        <v>959.859908251175</v>
      </c>
      <c r="F924">
        <v>0.9159442186355591</v>
      </c>
      <c r="G924">
        <v>0.804038405418396</v>
      </c>
      <c r="H924">
        <v>0.009612369943021656</v>
      </c>
      <c r="I924">
        <v>0.12841349840164185</v>
      </c>
      <c r="J924">
        <v>0.5358777046518273</v>
      </c>
      <c r="L924">
        <v>9324.52972424862</v>
      </c>
      <c r="M924">
        <v>9.275714763628555</v>
      </c>
      <c r="N924">
        <v>8.270774766723259</v>
      </c>
      <c r="O924">
        <v>18246.61969697366</v>
      </c>
      <c r="P924">
        <v>10.068371189122958</v>
      </c>
      <c r="Q924">
        <v>9.075924947186799</v>
      </c>
      <c r="S924">
        <f t="shared" si="58"/>
        <v>817752.9469480773</v>
      </c>
      <c r="T924">
        <f t="shared" si="59"/>
        <v>889345.8750217062</v>
      </c>
      <c r="V924">
        <f t="shared" si="56"/>
        <v>0</v>
      </c>
      <c r="W924">
        <f t="shared" si="57"/>
        <v>1</v>
      </c>
    </row>
    <row r="925" spans="1:23" ht="12.75">
      <c r="A925">
        <v>920</v>
      </c>
      <c r="B925">
        <v>362.1552611382567</v>
      </c>
      <c r="C925">
        <v>3201.7201900394693</v>
      </c>
      <c r="D925">
        <v>1108.627144312009</v>
      </c>
      <c r="E925">
        <v>1281.427474474306</v>
      </c>
      <c r="F925">
        <v>0.9596721529960632</v>
      </c>
      <c r="G925">
        <v>0.7834373712539673</v>
      </c>
      <c r="H925">
        <v>0.007800852377574481</v>
      </c>
      <c r="I925">
        <v>0.1372852623462677</v>
      </c>
      <c r="J925">
        <v>0.5031343226519085</v>
      </c>
      <c r="L925">
        <v>8692.980636247537</v>
      </c>
      <c r="M925">
        <v>9.445471581144657</v>
      </c>
      <c r="N925">
        <v>8.756428463667442</v>
      </c>
      <c r="O925">
        <v>17118.490572468683</v>
      </c>
      <c r="P925">
        <v>10.1494890978911</v>
      </c>
      <c r="Q925">
        <v>9.537704952232174</v>
      </c>
      <c r="S925">
        <f t="shared" si="58"/>
        <v>866949.8657304966</v>
      </c>
      <c r="T925">
        <f t="shared" si="59"/>
        <v>936652.0046507487</v>
      </c>
      <c r="V925">
        <f t="shared" si="56"/>
        <v>0</v>
      </c>
      <c r="W925">
        <f t="shared" si="57"/>
        <v>1</v>
      </c>
    </row>
    <row r="926" spans="1:23" ht="12.75">
      <c r="A926">
        <v>921</v>
      </c>
      <c r="B926">
        <v>484.83681020482436</v>
      </c>
      <c r="C926">
        <v>2220.772269585348</v>
      </c>
      <c r="D926">
        <v>926.5717112514803</v>
      </c>
      <c r="E926">
        <v>911.370876041861</v>
      </c>
      <c r="F926">
        <v>0.9567791223526001</v>
      </c>
      <c r="G926">
        <v>0.8272039890289307</v>
      </c>
      <c r="H926">
        <v>0.0069495410058159615</v>
      </c>
      <c r="I926">
        <v>0.20552587509155273</v>
      </c>
      <c r="J926">
        <v>0.5339275584372463</v>
      </c>
      <c r="L926">
        <v>6949.6712081213</v>
      </c>
      <c r="M926">
        <v>9.219846815126727</v>
      </c>
      <c r="N926">
        <v>8.654301833048162</v>
      </c>
      <c r="O926">
        <v>15032.340721474064</v>
      </c>
      <c r="P926">
        <v>10.084952620671919</v>
      </c>
      <c r="Q926">
        <v>9.545280258714675</v>
      </c>
      <c r="S926">
        <f t="shared" si="58"/>
        <v>858480.5120966949</v>
      </c>
      <c r="T926">
        <f t="shared" si="59"/>
        <v>939495.6851499934</v>
      </c>
      <c r="V926">
        <f t="shared" si="56"/>
        <v>0</v>
      </c>
      <c r="W926">
        <f t="shared" si="57"/>
        <v>1</v>
      </c>
    </row>
    <row r="927" spans="1:23" ht="12.75">
      <c r="A927">
        <v>922</v>
      </c>
      <c r="B927">
        <v>447.20485332021383</v>
      </c>
      <c r="C927">
        <v>2608.268137078554</v>
      </c>
      <c r="D927">
        <v>1092.4638621392105</v>
      </c>
      <c r="E927">
        <v>745.9854449634743</v>
      </c>
      <c r="F927">
        <v>0.9583038687705994</v>
      </c>
      <c r="G927">
        <v>0.7571804523468018</v>
      </c>
      <c r="H927">
        <v>0.006255246675454544</v>
      </c>
      <c r="I927">
        <v>0.14523392915725708</v>
      </c>
      <c r="J927">
        <v>0.5261884898101689</v>
      </c>
      <c r="L927">
        <v>7719.354228753812</v>
      </c>
      <c r="M927">
        <v>9.639888475050586</v>
      </c>
      <c r="N927">
        <v>8.935881459977226</v>
      </c>
      <c r="O927">
        <v>17004.286987807875</v>
      </c>
      <c r="P927">
        <v>10.338399015284164</v>
      </c>
      <c r="Q927">
        <v>9.721646402538639</v>
      </c>
      <c r="S927">
        <f t="shared" si="58"/>
        <v>885868.7917689688</v>
      </c>
      <c r="T927">
        <f t="shared" si="59"/>
        <v>955160.353266056</v>
      </c>
      <c r="V927">
        <f t="shared" si="56"/>
        <v>0</v>
      </c>
      <c r="W927">
        <f t="shared" si="57"/>
        <v>1</v>
      </c>
    </row>
    <row r="928" spans="1:23" ht="12.75">
      <c r="A928">
        <v>923</v>
      </c>
      <c r="B928">
        <v>280.8315337792277</v>
      </c>
      <c r="C928">
        <v>2706.369039155712</v>
      </c>
      <c r="D928">
        <v>1185.9102868947325</v>
      </c>
      <c r="E928">
        <v>591.7003439997122</v>
      </c>
      <c r="F928">
        <v>0.9269274473190308</v>
      </c>
      <c r="G928">
        <v>0.779556393623352</v>
      </c>
      <c r="H928">
        <v>0.009972669315234097</v>
      </c>
      <c r="I928">
        <v>0.23665618896484375</v>
      </c>
      <c r="J928">
        <v>0.5288213302983097</v>
      </c>
      <c r="L928">
        <v>6010.4204330281</v>
      </c>
      <c r="M928">
        <v>8.58762283224632</v>
      </c>
      <c r="N928">
        <v>7.7533845412994795</v>
      </c>
      <c r="O928">
        <v>15378.009677185819</v>
      </c>
      <c r="P928">
        <v>9.605559867445395</v>
      </c>
      <c r="Q928">
        <v>8.765955495400407</v>
      </c>
      <c r="S928">
        <f t="shared" si="58"/>
        <v>769328.0336969198</v>
      </c>
      <c r="T928">
        <f t="shared" si="59"/>
        <v>861217.5398628549</v>
      </c>
      <c r="V928">
        <f t="shared" si="56"/>
        <v>0</v>
      </c>
      <c r="W928">
        <f t="shared" si="57"/>
        <v>1</v>
      </c>
    </row>
    <row r="929" spans="1:23" ht="12.75">
      <c r="A929">
        <v>924</v>
      </c>
      <c r="B929">
        <v>698.5544330960047</v>
      </c>
      <c r="C929">
        <v>3461.337815066796</v>
      </c>
      <c r="D929">
        <v>1044.5345275037134</v>
      </c>
      <c r="E929">
        <v>954.2970521906409</v>
      </c>
      <c r="F929">
        <v>0.9447550475597382</v>
      </c>
      <c r="G929">
        <v>0.6898014545440674</v>
      </c>
      <c r="H929">
        <v>0.013505498925204454</v>
      </c>
      <c r="I929">
        <v>0.13599973917007446</v>
      </c>
      <c r="J929">
        <v>0.540163946401967</v>
      </c>
      <c r="L929">
        <v>12712.28963676852</v>
      </c>
      <c r="M929">
        <v>8.803541638023031</v>
      </c>
      <c r="N929">
        <v>7.738762318506949</v>
      </c>
      <c r="O929">
        <v>19778.326115695603</v>
      </c>
      <c r="P929">
        <v>9.702688101454942</v>
      </c>
      <c r="Q929">
        <v>8.771316290505776</v>
      </c>
      <c r="S929">
        <f t="shared" si="58"/>
        <v>761163.9422139263</v>
      </c>
      <c r="T929">
        <f t="shared" si="59"/>
        <v>857353.302934882</v>
      </c>
      <c r="V929">
        <f t="shared" si="56"/>
        <v>0</v>
      </c>
      <c r="W929">
        <f t="shared" si="57"/>
        <v>1</v>
      </c>
    </row>
    <row r="930" spans="1:23" ht="12.75">
      <c r="A930">
        <v>925</v>
      </c>
      <c r="B930">
        <v>298.50969006103367</v>
      </c>
      <c r="C930">
        <v>3418.907074311075</v>
      </c>
      <c r="D930">
        <v>1084.2893197121634</v>
      </c>
      <c r="E930">
        <v>961.2671078602007</v>
      </c>
      <c r="F930">
        <v>0.8875541687011719</v>
      </c>
      <c r="G930">
        <v>0.8010927438735962</v>
      </c>
      <c r="H930">
        <v>0.010402062420090761</v>
      </c>
      <c r="I930">
        <v>0.1378946602344513</v>
      </c>
      <c r="J930">
        <v>0.5880907516877069</v>
      </c>
      <c r="L930">
        <v>9255.038841302765</v>
      </c>
      <c r="M930">
        <v>9.10496547186905</v>
      </c>
      <c r="N930">
        <v>7.907397496871092</v>
      </c>
      <c r="O930">
        <v>16564.5491098007</v>
      </c>
      <c r="P930">
        <v>10.05746078685455</v>
      </c>
      <c r="Q930">
        <v>8.820606397048408</v>
      </c>
      <c r="S930">
        <f t="shared" si="58"/>
        <v>781484.7108458065</v>
      </c>
      <c r="T930">
        <f t="shared" si="59"/>
        <v>865496.0905950401</v>
      </c>
      <c r="V930">
        <f t="shared" si="56"/>
        <v>0</v>
      </c>
      <c r="W930">
        <f t="shared" si="57"/>
        <v>1</v>
      </c>
    </row>
    <row r="931" spans="1:23" ht="12.75">
      <c r="A931">
        <v>926</v>
      </c>
      <c r="B931">
        <v>533.9810235099119</v>
      </c>
      <c r="C931">
        <v>3590.786944415986</v>
      </c>
      <c r="D931">
        <v>1031.5425357664117</v>
      </c>
      <c r="E931">
        <v>1161.8145870691556</v>
      </c>
      <c r="F931">
        <v>0.9474025368690491</v>
      </c>
      <c r="G931">
        <v>0.8144092559814453</v>
      </c>
      <c r="H931">
        <v>0.00786676186217597</v>
      </c>
      <c r="I931">
        <v>0.12217360734939575</v>
      </c>
      <c r="J931">
        <v>0.490882439851377</v>
      </c>
      <c r="L931">
        <v>11075.357408404978</v>
      </c>
      <c r="M931">
        <v>9.548324477022119</v>
      </c>
      <c r="N931">
        <v>8.797614257717393</v>
      </c>
      <c r="O931">
        <v>18662.217467358183</v>
      </c>
      <c r="P931">
        <v>10.193815306167934</v>
      </c>
      <c r="Q931">
        <v>9.49173924241668</v>
      </c>
      <c r="S931">
        <f t="shared" si="58"/>
        <v>868686.0683633344</v>
      </c>
      <c r="T931">
        <f t="shared" si="59"/>
        <v>930511.7067743097</v>
      </c>
      <c r="V931">
        <f t="shared" si="56"/>
        <v>0</v>
      </c>
      <c r="W931">
        <f t="shared" si="57"/>
        <v>1</v>
      </c>
    </row>
    <row r="932" spans="1:23" ht="12.75">
      <c r="A932">
        <v>927</v>
      </c>
      <c r="B932">
        <v>493.61101704951943</v>
      </c>
      <c r="C932">
        <v>3240.371452692616</v>
      </c>
      <c r="D932">
        <v>953.488025218378</v>
      </c>
      <c r="E932">
        <v>1082.5879866071718</v>
      </c>
      <c r="F932">
        <v>0.9347206950187683</v>
      </c>
      <c r="G932">
        <v>0.6842091083526611</v>
      </c>
      <c r="H932">
        <v>0.008943774749927687</v>
      </c>
      <c r="I932">
        <v>0.1302071213722229</v>
      </c>
      <c r="J932">
        <v>0.5587158184270226</v>
      </c>
      <c r="L932">
        <v>10182.557365551973</v>
      </c>
      <c r="M932">
        <v>9.343297532019715</v>
      </c>
      <c r="N932">
        <v>8.250120336796103</v>
      </c>
      <c r="O932">
        <v>17024.96786174792</v>
      </c>
      <c r="P932">
        <v>10.166537274275045</v>
      </c>
      <c r="Q932">
        <v>9.203307716430885</v>
      </c>
      <c r="S932">
        <f t="shared" si="58"/>
        <v>814829.4763140583</v>
      </c>
      <c r="T932">
        <f t="shared" si="59"/>
        <v>903305.8037813406</v>
      </c>
      <c r="V932">
        <f t="shared" si="56"/>
        <v>0</v>
      </c>
      <c r="W932">
        <f t="shared" si="57"/>
        <v>1</v>
      </c>
    </row>
    <row r="933" spans="1:23" ht="12.75">
      <c r="A933">
        <v>928</v>
      </c>
      <c r="B933">
        <v>528.07855065026</v>
      </c>
      <c r="C933">
        <v>2131.0509794828804</v>
      </c>
      <c r="D933">
        <v>974.8725244123311</v>
      </c>
      <c r="E933">
        <v>734.9228020335797</v>
      </c>
      <c r="F933">
        <v>0.8969898223876953</v>
      </c>
      <c r="G933">
        <v>0.7968943119049072</v>
      </c>
      <c r="H933">
        <v>0.008484060939272151</v>
      </c>
      <c r="I933">
        <v>0.17186123132705688</v>
      </c>
      <c r="J933">
        <v>0.5281138864576749</v>
      </c>
      <c r="L933">
        <v>7589.4720026481045</v>
      </c>
      <c r="M933">
        <v>9.12607782464455</v>
      </c>
      <c r="N933">
        <v>8.02565263184123</v>
      </c>
      <c r="O933">
        <v>15781.652052719302</v>
      </c>
      <c r="P933">
        <v>9.981282784089702</v>
      </c>
      <c r="Q933">
        <v>8.849581394355603</v>
      </c>
      <c r="S933">
        <f t="shared" si="58"/>
        <v>794975.7911814748</v>
      </c>
      <c r="T933">
        <f t="shared" si="59"/>
        <v>869176.4873828411</v>
      </c>
      <c r="V933">
        <f t="shared" si="56"/>
        <v>0</v>
      </c>
      <c r="W933">
        <f t="shared" si="57"/>
        <v>1</v>
      </c>
    </row>
    <row r="934" spans="1:23" ht="12.75">
      <c r="A934">
        <v>929</v>
      </c>
      <c r="B934">
        <v>396.7481522835874</v>
      </c>
      <c r="C934">
        <v>3925.793107872675</v>
      </c>
      <c r="D934">
        <v>1047.7291057258913</v>
      </c>
      <c r="E934">
        <v>616.3715583504934</v>
      </c>
      <c r="F934">
        <v>0.9823375344276428</v>
      </c>
      <c r="G934">
        <v>0.7206268310546875</v>
      </c>
      <c r="H934">
        <v>0.012525629559037212</v>
      </c>
      <c r="I934">
        <v>0.14804086089134216</v>
      </c>
      <c r="J934">
        <v>0.4858399390317237</v>
      </c>
      <c r="L934">
        <v>11073.143010214944</v>
      </c>
      <c r="M934">
        <v>8.792301978135958</v>
      </c>
      <c r="N934">
        <v>8.0887026846666</v>
      </c>
      <c r="O934">
        <v>17741.066199854216</v>
      </c>
      <c r="P934">
        <v>9.591719701528506</v>
      </c>
      <c r="Q934">
        <v>9.02697321438035</v>
      </c>
      <c r="S934">
        <f t="shared" si="58"/>
        <v>797797.1254564452</v>
      </c>
      <c r="T934">
        <f t="shared" si="59"/>
        <v>884956.2552381807</v>
      </c>
      <c r="V934">
        <f t="shared" si="56"/>
        <v>0</v>
      </c>
      <c r="W934">
        <f t="shared" si="57"/>
        <v>1</v>
      </c>
    </row>
    <row r="935" spans="1:23" ht="12.75">
      <c r="A935">
        <v>930</v>
      </c>
      <c r="B935">
        <v>632.47309035684</v>
      </c>
      <c r="C935">
        <v>2710.1163444433596</v>
      </c>
      <c r="D935">
        <v>910.0651944418071</v>
      </c>
      <c r="E935">
        <v>1306.0720725453411</v>
      </c>
      <c r="F935">
        <v>0.9774520397186279</v>
      </c>
      <c r="G935">
        <v>0.7096143960952759</v>
      </c>
      <c r="H935">
        <v>0.007489923576009331</v>
      </c>
      <c r="I935">
        <v>0.11662513017654419</v>
      </c>
      <c r="J935">
        <v>0.4709834431899005</v>
      </c>
      <c r="L935">
        <v>10255.988529657652</v>
      </c>
      <c r="M935">
        <v>9.643846398673</v>
      </c>
      <c r="N935">
        <v>8.927164522281062</v>
      </c>
      <c r="O935">
        <v>17455.082805003414</v>
      </c>
      <c r="P935">
        <v>10.231465541974321</v>
      </c>
      <c r="Q935">
        <v>9.661346842632694</v>
      </c>
      <c r="S935">
        <f t="shared" si="58"/>
        <v>882460.4636984486</v>
      </c>
      <c r="T935">
        <f t="shared" si="59"/>
        <v>948679.601458266</v>
      </c>
      <c r="V935">
        <f t="shared" si="56"/>
        <v>0</v>
      </c>
      <c r="W935">
        <f t="shared" si="57"/>
        <v>1</v>
      </c>
    </row>
    <row r="936" spans="1:23" ht="12.75">
      <c r="A936">
        <v>931</v>
      </c>
      <c r="B936">
        <v>429.93717737866734</v>
      </c>
      <c r="C936">
        <v>2634.354529482661</v>
      </c>
      <c r="D936">
        <v>946.0817273799398</v>
      </c>
      <c r="E936">
        <v>730.8102054858232</v>
      </c>
      <c r="F936">
        <v>0.9761779308319092</v>
      </c>
      <c r="G936">
        <v>0.8512110710144043</v>
      </c>
      <c r="H936">
        <v>0.007312609816931657</v>
      </c>
      <c r="I936">
        <v>0.16640245914459229</v>
      </c>
      <c r="J936">
        <v>0.4757027232782385</v>
      </c>
      <c r="L936">
        <v>7535.318957074765</v>
      </c>
      <c r="M936">
        <v>9.341321775051416</v>
      </c>
      <c r="N936">
        <v>8.929724816136664</v>
      </c>
      <c r="O936">
        <v>15231.987470166086</v>
      </c>
      <c r="P936">
        <v>10.042566283484659</v>
      </c>
      <c r="Q936">
        <v>9.675350703045414</v>
      </c>
      <c r="S936">
        <f t="shared" si="58"/>
        <v>885437.1626565916</v>
      </c>
      <c r="T936">
        <f t="shared" si="59"/>
        <v>952303.0828343753</v>
      </c>
      <c r="V936">
        <f t="shared" si="56"/>
        <v>0</v>
      </c>
      <c r="W936">
        <f t="shared" si="57"/>
        <v>1</v>
      </c>
    </row>
    <row r="937" spans="1:23" ht="12.75">
      <c r="A937">
        <v>932</v>
      </c>
      <c r="B937">
        <v>554.8101742366764</v>
      </c>
      <c r="C937">
        <v>4576.293324283068</v>
      </c>
      <c r="D937">
        <v>982.7114693363392</v>
      </c>
      <c r="E937">
        <v>1050.4422951364163</v>
      </c>
      <c r="F937">
        <v>0.9280925989151001</v>
      </c>
      <c r="G937">
        <v>0.8245065212249756</v>
      </c>
      <c r="H937">
        <v>0.007874887339975436</v>
      </c>
      <c r="I937">
        <v>0.13996541500091553</v>
      </c>
      <c r="J937">
        <v>0.4700031168185227</v>
      </c>
      <c r="L937">
        <v>12470.804437888428</v>
      </c>
      <c r="M937">
        <v>9.416170394666217</v>
      </c>
      <c r="N937">
        <v>8.559001985643945</v>
      </c>
      <c r="O937">
        <v>19291.304213507472</v>
      </c>
      <c r="P937">
        <v>10.071656321110973</v>
      </c>
      <c r="Q937">
        <v>9.223680520246377</v>
      </c>
      <c r="S937">
        <f t="shared" si="58"/>
        <v>843429.394126506</v>
      </c>
      <c r="T937">
        <f t="shared" si="59"/>
        <v>903076.7478111302</v>
      </c>
      <c r="V937">
        <f t="shared" si="56"/>
        <v>0</v>
      </c>
      <c r="W937">
        <f t="shared" si="57"/>
        <v>1</v>
      </c>
    </row>
    <row r="938" spans="1:23" ht="12.75">
      <c r="A938">
        <v>933</v>
      </c>
      <c r="B938">
        <v>362.2057244705102</v>
      </c>
      <c r="C938">
        <v>2776.9067756662707</v>
      </c>
      <c r="D938">
        <v>1165.606101997953</v>
      </c>
      <c r="E938">
        <v>799.1099545476761</v>
      </c>
      <c r="F938">
        <v>0.9649512767791748</v>
      </c>
      <c r="G938">
        <v>0.7190508842468262</v>
      </c>
      <c r="H938">
        <v>0.009570491958175878</v>
      </c>
      <c r="I938">
        <v>0.1629275679588318</v>
      </c>
      <c r="J938">
        <v>0.6173004198117336</v>
      </c>
      <c r="L938">
        <v>7735.2869872426445</v>
      </c>
      <c r="M938">
        <v>9.026747361986525</v>
      </c>
      <c r="N938">
        <v>8.278869224477004</v>
      </c>
      <c r="O938">
        <v>16813.536583747013</v>
      </c>
      <c r="P938">
        <v>10.097589797880971</v>
      </c>
      <c r="Q938">
        <v>9.49652891489319</v>
      </c>
      <c r="S938">
        <f t="shared" si="58"/>
        <v>820151.6354604578</v>
      </c>
      <c r="T938">
        <f t="shared" si="59"/>
        <v>932839.354905572</v>
      </c>
      <c r="V938">
        <f t="shared" si="56"/>
        <v>0</v>
      </c>
      <c r="W938">
        <f t="shared" si="57"/>
        <v>1</v>
      </c>
    </row>
    <row r="939" spans="1:23" ht="12.75">
      <c r="A939">
        <v>934</v>
      </c>
      <c r="B939">
        <v>401.3029975183737</v>
      </c>
      <c r="C939">
        <v>3161.533500314189</v>
      </c>
      <c r="D939">
        <v>1074.6823883193888</v>
      </c>
      <c r="E939">
        <v>1393.3303062362124</v>
      </c>
      <c r="F939">
        <v>0.9613878130912781</v>
      </c>
      <c r="G939">
        <v>0.7847006320953369</v>
      </c>
      <c r="H939">
        <v>0.015689723114987206</v>
      </c>
      <c r="I939">
        <v>0.17313385009765625</v>
      </c>
      <c r="J939">
        <v>0.5212911573739688</v>
      </c>
      <c r="L939">
        <v>9585.18337591837</v>
      </c>
      <c r="M939">
        <v>8.29555428275843</v>
      </c>
      <c r="N939">
        <v>7.606963752055239</v>
      </c>
      <c r="O939">
        <v>16572.301093153575</v>
      </c>
      <c r="P939">
        <v>9.272336695383341</v>
      </c>
      <c r="Q939">
        <v>8.649620339397316</v>
      </c>
      <c r="S939">
        <f t="shared" si="58"/>
        <v>751111.1918296055</v>
      </c>
      <c r="T939">
        <f t="shared" si="59"/>
        <v>848389.7328465781</v>
      </c>
      <c r="V939">
        <f t="shared" si="56"/>
        <v>0</v>
      </c>
      <c r="W939">
        <f t="shared" si="57"/>
        <v>1</v>
      </c>
    </row>
    <row r="940" spans="1:23" ht="12.75">
      <c r="A940">
        <v>935</v>
      </c>
      <c r="B940">
        <v>380.2698272983574</v>
      </c>
      <c r="C940">
        <v>2105.858889700893</v>
      </c>
      <c r="D940">
        <v>1059.5294916319776</v>
      </c>
      <c r="E940">
        <v>706.0952363436411</v>
      </c>
      <c r="F940">
        <v>0.9963321685791016</v>
      </c>
      <c r="G940">
        <v>0.6210384368896484</v>
      </c>
      <c r="H940">
        <v>0.007504039733897899</v>
      </c>
      <c r="I940">
        <v>0.11270153522491455</v>
      </c>
      <c r="J940">
        <v>0.5282333189423428</v>
      </c>
      <c r="L940">
        <v>7104.457196135833</v>
      </c>
      <c r="M940">
        <v>9.673853379750181</v>
      </c>
      <c r="N940">
        <v>8.926152061825992</v>
      </c>
      <c r="O940">
        <v>15775.358118565877</v>
      </c>
      <c r="P940">
        <v>10.339073580304012</v>
      </c>
      <c r="Q940">
        <v>9.853616747750785</v>
      </c>
      <c r="S940">
        <f t="shared" si="58"/>
        <v>885510.7489864633</v>
      </c>
      <c r="T940">
        <f t="shared" si="59"/>
        <v>969586.3166565126</v>
      </c>
      <c r="V940">
        <f t="shared" si="56"/>
        <v>0</v>
      </c>
      <c r="W940">
        <f t="shared" si="57"/>
        <v>1</v>
      </c>
    </row>
    <row r="941" spans="1:23" ht="12.75">
      <c r="A941">
        <v>936</v>
      </c>
      <c r="B941">
        <v>320.416829732516</v>
      </c>
      <c r="C941">
        <v>3212.8723100435436</v>
      </c>
      <c r="D941">
        <v>872.1682918733056</v>
      </c>
      <c r="E941">
        <v>1348.581224941232</v>
      </c>
      <c r="F941">
        <v>0.9528813362121582</v>
      </c>
      <c r="G941">
        <v>0.6547579765319824</v>
      </c>
      <c r="H941">
        <v>0.00894235738062994</v>
      </c>
      <c r="I941">
        <v>0.13604003190994263</v>
      </c>
      <c r="J941">
        <v>0.5056902766529981</v>
      </c>
      <c r="L941">
        <v>8773.029841675723</v>
      </c>
      <c r="M941">
        <v>9.298147494377204</v>
      </c>
      <c r="N941">
        <v>8.298490840753686</v>
      </c>
      <c r="O941">
        <v>14746.536274133661</v>
      </c>
      <c r="P941">
        <v>10.037924013095889</v>
      </c>
      <c r="Q941">
        <v>9.189486185122277</v>
      </c>
      <c r="S941">
        <f t="shared" si="58"/>
        <v>821076.0542336928</v>
      </c>
      <c r="T941">
        <f t="shared" si="59"/>
        <v>904202.082238094</v>
      </c>
      <c r="V941">
        <f t="shared" si="56"/>
        <v>0</v>
      </c>
      <c r="W941">
        <f t="shared" si="57"/>
        <v>1</v>
      </c>
    </row>
    <row r="942" spans="1:23" ht="12.75">
      <c r="A942">
        <v>937</v>
      </c>
      <c r="B942">
        <v>449.5086406554436</v>
      </c>
      <c r="C942">
        <v>2854.4156798911526</v>
      </c>
      <c r="D942">
        <v>931.5152460697159</v>
      </c>
      <c r="E942">
        <v>586.3313461181613</v>
      </c>
      <c r="F942">
        <v>0.9284229278564453</v>
      </c>
      <c r="G942">
        <v>0.6406426429748535</v>
      </c>
      <c r="H942">
        <v>0.009787443631807955</v>
      </c>
      <c r="I942">
        <v>0.1056525707244873</v>
      </c>
      <c r="J942">
        <v>0.6128248209179891</v>
      </c>
      <c r="L942">
        <v>9784.3678122148</v>
      </c>
      <c r="M942">
        <v>9.46604695695423</v>
      </c>
      <c r="N942">
        <v>8.143453761430566</v>
      </c>
      <c r="O942">
        <v>16238.003188231061</v>
      </c>
      <c r="P942">
        <v>10.325753099312765</v>
      </c>
      <c r="Q942">
        <v>9.215934701711523</v>
      </c>
      <c r="S942">
        <f t="shared" si="58"/>
        <v>804561.0083308418</v>
      </c>
      <c r="T942">
        <f t="shared" si="59"/>
        <v>905355.4669829214</v>
      </c>
      <c r="V942">
        <f t="shared" si="56"/>
        <v>0</v>
      </c>
      <c r="W942">
        <f t="shared" si="57"/>
        <v>1</v>
      </c>
    </row>
    <row r="943" spans="1:23" ht="12.75">
      <c r="A943">
        <v>938</v>
      </c>
      <c r="B943">
        <v>768.2117488898457</v>
      </c>
      <c r="C943">
        <v>2637.2940628943816</v>
      </c>
      <c r="D943">
        <v>864.9134147075245</v>
      </c>
      <c r="E943">
        <v>1087.3009068433662</v>
      </c>
      <c r="F943">
        <v>0.9495511651039124</v>
      </c>
      <c r="G943">
        <v>0.7892038822174072</v>
      </c>
      <c r="H943">
        <v>0.010204954606427218</v>
      </c>
      <c r="I943">
        <v>0.1274546980857849</v>
      </c>
      <c r="J943">
        <v>0.45027227584063306</v>
      </c>
      <c r="L943">
        <v>11253.415617985467</v>
      </c>
      <c r="M943">
        <v>9.2151856149215</v>
      </c>
      <c r="N943">
        <v>8.416906794533762</v>
      </c>
      <c r="O943">
        <v>17828.320255426854</v>
      </c>
      <c r="P943">
        <v>9.85864026409243</v>
      </c>
      <c r="Q943">
        <v>9.11882591047068</v>
      </c>
      <c r="S943">
        <f t="shared" si="58"/>
        <v>830437.2638353908</v>
      </c>
      <c r="T943">
        <f t="shared" si="59"/>
        <v>894054.2707916411</v>
      </c>
      <c r="V943">
        <f t="shared" si="56"/>
        <v>0</v>
      </c>
      <c r="W943">
        <f t="shared" si="57"/>
        <v>1</v>
      </c>
    </row>
    <row r="944" spans="1:23" ht="12.75">
      <c r="A944">
        <v>939</v>
      </c>
      <c r="B944">
        <v>307.6931483826851</v>
      </c>
      <c r="C944">
        <v>2435.3618768768174</v>
      </c>
      <c r="D944">
        <v>987.2186249020349</v>
      </c>
      <c r="E944">
        <v>582.346850362303</v>
      </c>
      <c r="F944">
        <v>0.9864423274993896</v>
      </c>
      <c r="G944">
        <v>0.657696008682251</v>
      </c>
      <c r="H944">
        <v>0.008569611839922256</v>
      </c>
      <c r="I944">
        <v>0.14857229590415955</v>
      </c>
      <c r="J944">
        <v>0.4962376921140018</v>
      </c>
      <c r="L944">
        <v>6735.058206086557</v>
      </c>
      <c r="M944">
        <v>9.258487480164453</v>
      </c>
      <c r="N944">
        <v>8.555957320553809</v>
      </c>
      <c r="O944">
        <v>14401.307233980857</v>
      </c>
      <c r="P944">
        <v>10.001401725625641</v>
      </c>
      <c r="Q944">
        <v>9.477202391741717</v>
      </c>
      <c r="S944">
        <f t="shared" si="58"/>
        <v>848860.6738492943</v>
      </c>
      <c r="T944">
        <f t="shared" si="59"/>
        <v>933318.9319401908</v>
      </c>
      <c r="V944">
        <f t="shared" si="56"/>
        <v>0</v>
      </c>
      <c r="W944">
        <f t="shared" si="57"/>
        <v>1</v>
      </c>
    </row>
    <row r="945" spans="1:23" ht="12.75">
      <c r="A945">
        <v>940</v>
      </c>
      <c r="B945">
        <v>285.449863185926</v>
      </c>
      <c r="C945">
        <v>2876.110113994391</v>
      </c>
      <c r="D945">
        <v>932.2709317952135</v>
      </c>
      <c r="E945">
        <v>1113.3432938399264</v>
      </c>
      <c r="F945">
        <v>0.956206738948822</v>
      </c>
      <c r="G945">
        <v>0.8028662204742432</v>
      </c>
      <c r="H945">
        <v>0.010077219761814088</v>
      </c>
      <c r="I945">
        <v>0.15869486331939697</v>
      </c>
      <c r="J945">
        <v>0.47986775124114145</v>
      </c>
      <c r="L945">
        <v>7620.188731059532</v>
      </c>
      <c r="M945">
        <v>8.989179826357129</v>
      </c>
      <c r="N945">
        <v>8.315455701179301</v>
      </c>
      <c r="O945">
        <v>14245.881900169987</v>
      </c>
      <c r="P945">
        <v>9.759903417143843</v>
      </c>
      <c r="Q945">
        <v>9.135194000766719</v>
      </c>
      <c r="S945">
        <f t="shared" si="58"/>
        <v>823925.3813868706</v>
      </c>
      <c r="T945">
        <f t="shared" si="59"/>
        <v>899273.5181765018</v>
      </c>
      <c r="V945">
        <f t="shared" si="56"/>
        <v>0</v>
      </c>
      <c r="W945">
        <f t="shared" si="57"/>
        <v>1</v>
      </c>
    </row>
    <row r="946" spans="1:23" ht="12.75">
      <c r="A946">
        <v>941</v>
      </c>
      <c r="B946">
        <v>554.9012318399857</v>
      </c>
      <c r="C946">
        <v>2436.736378337595</v>
      </c>
      <c r="D946">
        <v>906.8798922570907</v>
      </c>
      <c r="E946">
        <v>1194.2833441053363</v>
      </c>
      <c r="F946">
        <v>0.9288640022277832</v>
      </c>
      <c r="G946">
        <v>0.7933832406997681</v>
      </c>
      <c r="H946">
        <v>0.008941426353628865</v>
      </c>
      <c r="I946">
        <v>0.19850444793701172</v>
      </c>
      <c r="J946">
        <v>0.5112482447502393</v>
      </c>
      <c r="L946">
        <v>8126.7340221156455</v>
      </c>
      <c r="M946">
        <v>8.91536186149536</v>
      </c>
      <c r="N946">
        <v>8.077858900584635</v>
      </c>
      <c r="O946">
        <v>15540.773850604097</v>
      </c>
      <c r="P946">
        <v>9.800441994553749</v>
      </c>
      <c r="Q946">
        <v>8.967501138728375</v>
      </c>
      <c r="S946">
        <f t="shared" si="58"/>
        <v>799659.156036348</v>
      </c>
      <c r="T946">
        <f t="shared" si="59"/>
        <v>881209.3400222334</v>
      </c>
      <c r="V946">
        <f t="shared" si="56"/>
        <v>0</v>
      </c>
      <c r="W946">
        <f t="shared" si="57"/>
        <v>1</v>
      </c>
    </row>
    <row r="947" spans="1:23" ht="12.75">
      <c r="A947">
        <v>942</v>
      </c>
      <c r="B947">
        <v>268.87851819879916</v>
      </c>
      <c r="C947">
        <v>2547.6100577261586</v>
      </c>
      <c r="D947">
        <v>963.5327134542349</v>
      </c>
      <c r="E947">
        <v>895.4370437944242</v>
      </c>
      <c r="F947">
        <v>0.979606032371521</v>
      </c>
      <c r="G947">
        <v>0.7281320095062256</v>
      </c>
      <c r="H947">
        <v>0.01012279665603563</v>
      </c>
      <c r="I947">
        <v>0.19357991218566895</v>
      </c>
      <c r="J947">
        <v>0.501188848190596</v>
      </c>
      <c r="L947">
        <v>6323.9856532735075</v>
      </c>
      <c r="M947">
        <v>8.77053658990418</v>
      </c>
      <c r="N947">
        <v>8.184957132228458</v>
      </c>
      <c r="O947">
        <v>13560.493151287803</v>
      </c>
      <c r="P947">
        <v>9.656635525778128</v>
      </c>
      <c r="Q947">
        <v>9.179333967441625</v>
      </c>
      <c r="S947">
        <f t="shared" si="58"/>
        <v>812171.7275695723</v>
      </c>
      <c r="T947">
        <f t="shared" si="59"/>
        <v>904372.9035928748</v>
      </c>
      <c r="V947">
        <f t="shared" si="56"/>
        <v>0</v>
      </c>
      <c r="W947">
        <f t="shared" si="57"/>
        <v>1</v>
      </c>
    </row>
    <row r="948" spans="1:23" ht="12.75">
      <c r="A948">
        <v>943</v>
      </c>
      <c r="B948">
        <v>646.6460153304379</v>
      </c>
      <c r="C948">
        <v>2391.9218633797145</v>
      </c>
      <c r="D948">
        <v>875.9282823270437</v>
      </c>
      <c r="E948">
        <v>1071.3785083795906</v>
      </c>
      <c r="F948">
        <v>0.9187074899673462</v>
      </c>
      <c r="G948">
        <v>0.7689344882965088</v>
      </c>
      <c r="H948">
        <v>0.008891863274165988</v>
      </c>
      <c r="I948">
        <v>0.16128036379814148</v>
      </c>
      <c r="J948">
        <v>0.44578171246244985</v>
      </c>
      <c r="L948">
        <v>9172.17029374387</v>
      </c>
      <c r="M948">
        <v>9.130261301166625</v>
      </c>
      <c r="N948">
        <v>8.132846936325674</v>
      </c>
      <c r="O948">
        <v>16220.046435962011</v>
      </c>
      <c r="P948">
        <v>9.813076302764033</v>
      </c>
      <c r="Q948">
        <v>8.831546045368976</v>
      </c>
      <c r="S948">
        <f t="shared" si="58"/>
        <v>804112.5233388236</v>
      </c>
      <c r="T948">
        <f t="shared" si="59"/>
        <v>866934.5581009355</v>
      </c>
      <c r="V948">
        <f t="shared" si="56"/>
        <v>0</v>
      </c>
      <c r="W948">
        <f t="shared" si="57"/>
        <v>1</v>
      </c>
    </row>
    <row r="949" spans="1:23" ht="12.75">
      <c r="A949">
        <v>944</v>
      </c>
      <c r="B949">
        <v>518.9929325544986</v>
      </c>
      <c r="C949">
        <v>3229.7171868920486</v>
      </c>
      <c r="D949">
        <v>1009.0826848932361</v>
      </c>
      <c r="E949">
        <v>1145.3089375949662</v>
      </c>
      <c r="F949">
        <v>0.9559894502162933</v>
      </c>
      <c r="G949">
        <v>0.819654107093811</v>
      </c>
      <c r="H949">
        <v>0.009150997137077344</v>
      </c>
      <c r="I949">
        <v>0.16214022040367126</v>
      </c>
      <c r="J949">
        <v>0.5165337682924431</v>
      </c>
      <c r="L949">
        <v>9705.867003335214</v>
      </c>
      <c r="M949">
        <v>9.088693006907546</v>
      </c>
      <c r="N949">
        <v>8.453866054876174</v>
      </c>
      <c r="O949">
        <v>17314.644547475764</v>
      </c>
      <c r="P949">
        <v>9.91965976024992</v>
      </c>
      <c r="Q949">
        <v>9.327300522785833</v>
      </c>
      <c r="S949">
        <f t="shared" si="58"/>
        <v>835680.7384842822</v>
      </c>
      <c r="T949">
        <f t="shared" si="59"/>
        <v>915415.4077311076</v>
      </c>
      <c r="V949">
        <f t="shared" si="56"/>
        <v>0</v>
      </c>
      <c r="W949">
        <f t="shared" si="57"/>
        <v>1</v>
      </c>
    </row>
    <row r="950" spans="1:23" ht="12.75">
      <c r="A950">
        <v>945</v>
      </c>
      <c r="B950">
        <v>481.3419507031589</v>
      </c>
      <c r="C950">
        <v>2084.230438112575</v>
      </c>
      <c r="D950">
        <v>891.5721008208964</v>
      </c>
      <c r="E950">
        <v>838.2897525254398</v>
      </c>
      <c r="F950">
        <v>0.9459029734134674</v>
      </c>
      <c r="G950">
        <v>0.6025714874267578</v>
      </c>
      <c r="H950">
        <v>0.008587076311308662</v>
      </c>
      <c r="I950">
        <v>0.15003222227096558</v>
      </c>
      <c r="J950">
        <v>0.4275896549038892</v>
      </c>
      <c r="L950">
        <v>7470.775986631131</v>
      </c>
      <c r="M950">
        <v>9.246210882574696</v>
      </c>
      <c r="N950">
        <v>8.146174646059224</v>
      </c>
      <c r="O950">
        <v>14616.282130499509</v>
      </c>
      <c r="P950">
        <v>9.86755796889549</v>
      </c>
      <c r="Q950">
        <v>8.895312693646348</v>
      </c>
      <c r="S950">
        <f t="shared" si="58"/>
        <v>807146.6886192913</v>
      </c>
      <c r="T950">
        <f t="shared" si="59"/>
        <v>874914.9872341353</v>
      </c>
      <c r="V950">
        <f t="shared" si="56"/>
        <v>0</v>
      </c>
      <c r="W950">
        <f t="shared" si="57"/>
        <v>1</v>
      </c>
    </row>
    <row r="951" spans="1:23" ht="12.75">
      <c r="A951">
        <v>946</v>
      </c>
      <c r="B951">
        <v>537.8842766962346</v>
      </c>
      <c r="C951">
        <v>3187.5409800882535</v>
      </c>
      <c r="D951">
        <v>830.3650911601419</v>
      </c>
      <c r="E951">
        <v>909.7315446235075</v>
      </c>
      <c r="F951">
        <v>0.9800816774368286</v>
      </c>
      <c r="G951">
        <v>0.7599462270736694</v>
      </c>
      <c r="H951">
        <v>0.008515462046685343</v>
      </c>
      <c r="I951">
        <v>0.1621568202972412</v>
      </c>
      <c r="J951">
        <v>0.5234405542931256</v>
      </c>
      <c r="L951">
        <v>9586.961164334056</v>
      </c>
      <c r="M951">
        <v>9.178807230225978</v>
      </c>
      <c r="N951">
        <v>8.630043362343732</v>
      </c>
      <c r="O951">
        <v>15812.30637586121</v>
      </c>
      <c r="P951">
        <v>10.004258588666344</v>
      </c>
      <c r="Q951">
        <v>9.567263253518602</v>
      </c>
      <c r="S951">
        <f t="shared" si="58"/>
        <v>853417.3750700392</v>
      </c>
      <c r="T951">
        <f t="shared" si="59"/>
        <v>940914.0189759991</v>
      </c>
      <c r="V951">
        <f t="shared" si="56"/>
        <v>0</v>
      </c>
      <c r="W951">
        <f t="shared" si="57"/>
        <v>1</v>
      </c>
    </row>
    <row r="952" spans="1:23" ht="12.75">
      <c r="A952">
        <v>947</v>
      </c>
      <c r="B952">
        <v>655.5864082391602</v>
      </c>
      <c r="C952">
        <v>2912.914817628425</v>
      </c>
      <c r="D952">
        <v>852.3796568505315</v>
      </c>
      <c r="E952">
        <v>896.4107271555304</v>
      </c>
      <c r="F952">
        <v>0.9026439189910889</v>
      </c>
      <c r="G952">
        <v>0.802232027053833</v>
      </c>
      <c r="H952">
        <v>0.010447690470550502</v>
      </c>
      <c r="I952">
        <v>0.11770319938659668</v>
      </c>
      <c r="J952">
        <v>0.4795937203925749</v>
      </c>
      <c r="L952">
        <v>11259.75838891637</v>
      </c>
      <c r="M952">
        <v>9.27733930018076</v>
      </c>
      <c r="N952">
        <v>8.15410250916899</v>
      </c>
      <c r="O952">
        <v>17338.521133931165</v>
      </c>
      <c r="P952">
        <v>9.950345972750537</v>
      </c>
      <c r="Q952">
        <v>8.826477748181635</v>
      </c>
      <c r="S952">
        <f t="shared" si="58"/>
        <v>804150.4925279826</v>
      </c>
      <c r="T952">
        <f t="shared" si="59"/>
        <v>865309.2536842324</v>
      </c>
      <c r="V952">
        <f t="shared" si="56"/>
        <v>0</v>
      </c>
      <c r="W952">
        <f t="shared" si="57"/>
        <v>1</v>
      </c>
    </row>
    <row r="953" spans="1:23" ht="12.75">
      <c r="A953">
        <v>948</v>
      </c>
      <c r="B953">
        <v>563.5240235488077</v>
      </c>
      <c r="C953">
        <v>3026.843228772137</v>
      </c>
      <c r="D953">
        <v>1011.5463972955665</v>
      </c>
      <c r="E953">
        <v>570.8091864731825</v>
      </c>
      <c r="F953">
        <v>0.9074887037277222</v>
      </c>
      <c r="G953">
        <v>0.6727499961853027</v>
      </c>
      <c r="H953">
        <v>0.011510880974872875</v>
      </c>
      <c r="I953">
        <v>0.15066605806350708</v>
      </c>
      <c r="J953">
        <v>0.4427965542470978</v>
      </c>
      <c r="L953">
        <v>10101.265910566677</v>
      </c>
      <c r="M953">
        <v>8.878603106933568</v>
      </c>
      <c r="N953">
        <v>7.587817387482447</v>
      </c>
      <c r="O953">
        <v>17385.777294831205</v>
      </c>
      <c r="P953">
        <v>9.581290395631221</v>
      </c>
      <c r="Q953">
        <v>8.344650467089206</v>
      </c>
      <c r="S953">
        <f t="shared" si="58"/>
        <v>748680.472837678</v>
      </c>
      <c r="T953">
        <f t="shared" si="59"/>
        <v>817079.2694140894</v>
      </c>
      <c r="V953">
        <f t="shared" si="56"/>
        <v>0</v>
      </c>
      <c r="W953">
        <f t="shared" si="57"/>
        <v>1</v>
      </c>
    </row>
    <row r="954" spans="1:23" ht="12.75">
      <c r="A954">
        <v>949</v>
      </c>
      <c r="B954">
        <v>468.44211294265165</v>
      </c>
      <c r="C954">
        <v>2274.5656210910756</v>
      </c>
      <c r="D954">
        <v>1019.9870459742974</v>
      </c>
      <c r="E954">
        <v>968.2725796783154</v>
      </c>
      <c r="F954">
        <v>0.9282505512237549</v>
      </c>
      <c r="G954">
        <v>0.6810121536254883</v>
      </c>
      <c r="H954">
        <v>0.012093664504572933</v>
      </c>
      <c r="I954">
        <v>0.20870542526245117</v>
      </c>
      <c r="J954">
        <v>0.5142209157907501</v>
      </c>
      <c r="L954">
        <v>7294.031469615288</v>
      </c>
      <c r="M954">
        <v>8.436864317520445</v>
      </c>
      <c r="N954">
        <v>7.420095614421607</v>
      </c>
      <c r="O954">
        <v>15171.098465306732</v>
      </c>
      <c r="P954">
        <v>9.421112234330069</v>
      </c>
      <c r="Q954">
        <v>8.457829475125568</v>
      </c>
      <c r="S954">
        <f t="shared" si="58"/>
        <v>734715.5299725453</v>
      </c>
      <c r="T954">
        <f t="shared" si="59"/>
        <v>830611.8490472501</v>
      </c>
      <c r="V954">
        <f t="shared" si="56"/>
        <v>0</v>
      </c>
      <c r="W954">
        <f t="shared" si="57"/>
        <v>1</v>
      </c>
    </row>
    <row r="955" spans="1:23" ht="12.75">
      <c r="A955">
        <v>950</v>
      </c>
      <c r="B955">
        <v>404.08161162393867</v>
      </c>
      <c r="C955">
        <v>2921.7374677823755</v>
      </c>
      <c r="D955">
        <v>1133.8222701873196</v>
      </c>
      <c r="E955">
        <v>797.910720551218</v>
      </c>
      <c r="F955">
        <v>0.9890667200088501</v>
      </c>
      <c r="G955">
        <v>0.8260773420333862</v>
      </c>
      <c r="H955">
        <v>0.007383715807561649</v>
      </c>
      <c r="I955">
        <v>0.16464802622795105</v>
      </c>
      <c r="J955">
        <v>0.4778361368365671</v>
      </c>
      <c r="L955">
        <v>7828.008472415422</v>
      </c>
      <c r="M955">
        <v>9.339271753898917</v>
      </c>
      <c r="N955">
        <v>8.987717504220454</v>
      </c>
      <c r="O955">
        <v>17013.476808895975</v>
      </c>
      <c r="P955">
        <v>10.043655564523094</v>
      </c>
      <c r="Q955">
        <v>9.76525261378076</v>
      </c>
      <c r="S955">
        <f t="shared" si="58"/>
        <v>890943.74194963</v>
      </c>
      <c r="T955">
        <f t="shared" si="59"/>
        <v>959511.78456918</v>
      </c>
      <c r="V955">
        <f t="shared" si="56"/>
        <v>0</v>
      </c>
      <c r="W955">
        <f t="shared" si="57"/>
        <v>1</v>
      </c>
    </row>
    <row r="956" spans="1:23" ht="12.75">
      <c r="A956">
        <v>951</v>
      </c>
      <c r="B956">
        <v>389.9636318013348</v>
      </c>
      <c r="C956">
        <v>2850.707133605526</v>
      </c>
      <c r="D956">
        <v>917.5671432125207</v>
      </c>
      <c r="E956">
        <v>867.896492412089</v>
      </c>
      <c r="F956">
        <v>0.9774009883403778</v>
      </c>
      <c r="G956">
        <v>0.7242769002914429</v>
      </c>
      <c r="H956">
        <v>0.008595434372984573</v>
      </c>
      <c r="I956">
        <v>0.14661306142807007</v>
      </c>
      <c r="J956">
        <v>0.4629678894764962</v>
      </c>
      <c r="L956">
        <v>8198.110045336685</v>
      </c>
      <c r="M956">
        <v>9.268254927877578</v>
      </c>
      <c r="N956">
        <v>8.610469850976836</v>
      </c>
      <c r="O956">
        <v>15081.635795152662</v>
      </c>
      <c r="P956">
        <v>9.946020641357379</v>
      </c>
      <c r="Q956">
        <v>9.406530180988797</v>
      </c>
      <c r="S956">
        <f t="shared" si="58"/>
        <v>852848.875052347</v>
      </c>
      <c r="T956">
        <f t="shared" si="59"/>
        <v>925571.3823037271</v>
      </c>
      <c r="V956">
        <f t="shared" si="56"/>
        <v>0</v>
      </c>
      <c r="W956">
        <f t="shared" si="57"/>
        <v>1</v>
      </c>
    </row>
    <row r="957" spans="1:23" ht="12.75">
      <c r="A957">
        <v>952</v>
      </c>
      <c r="B957">
        <v>518.6030355909845</v>
      </c>
      <c r="C957">
        <v>2479.8027507146426</v>
      </c>
      <c r="D957">
        <v>898.0745667172625</v>
      </c>
      <c r="E957">
        <v>1375.8965779422938</v>
      </c>
      <c r="F957">
        <v>0.9292138814926147</v>
      </c>
      <c r="G957">
        <v>0.8250832557678223</v>
      </c>
      <c r="H957">
        <v>0.013055351934565616</v>
      </c>
      <c r="I957">
        <v>0.16249996423721313</v>
      </c>
      <c r="J957">
        <v>0.4585614313918442</v>
      </c>
      <c r="L957">
        <v>8878.748403506419</v>
      </c>
      <c r="M957">
        <v>8.62460558023605</v>
      </c>
      <c r="N957">
        <v>7.804105369383846</v>
      </c>
      <c r="O957">
        <v>15260.417107537221</v>
      </c>
      <c r="P957">
        <v>9.403410144611847</v>
      </c>
      <c r="Q957">
        <v>8.580874847568392</v>
      </c>
      <c r="S957">
        <f t="shared" si="58"/>
        <v>771531.7885348782</v>
      </c>
      <c r="T957">
        <f t="shared" si="59"/>
        <v>842827.067649302</v>
      </c>
      <c r="V957">
        <f t="shared" si="56"/>
        <v>0</v>
      </c>
      <c r="W957">
        <f t="shared" si="57"/>
        <v>1</v>
      </c>
    </row>
    <row r="958" spans="1:23" ht="12.75">
      <c r="A958">
        <v>953</v>
      </c>
      <c r="B958">
        <v>480.5901085176065</v>
      </c>
      <c r="C958">
        <v>3153.866079829726</v>
      </c>
      <c r="D958">
        <v>912.3614146700411</v>
      </c>
      <c r="E958">
        <v>900.9301109888384</v>
      </c>
      <c r="F958">
        <v>0.9812623858451843</v>
      </c>
      <c r="G958">
        <v>0.8224955797195435</v>
      </c>
      <c r="H958">
        <v>0.014703384154463005</v>
      </c>
      <c r="I958">
        <v>0.1688598394393921</v>
      </c>
      <c r="J958">
        <v>0.5210894907166813</v>
      </c>
      <c r="L958">
        <v>9880.71270640324</v>
      </c>
      <c r="M958">
        <v>8.416743464526682</v>
      </c>
      <c r="N958">
        <v>7.931110424228708</v>
      </c>
      <c r="O958">
        <v>15868.558695679196</v>
      </c>
      <c r="P958">
        <v>9.37382080025565</v>
      </c>
      <c r="Q958">
        <v>8.964864927407401</v>
      </c>
      <c r="S958">
        <f t="shared" si="58"/>
        <v>783230.3297164675</v>
      </c>
      <c r="T958">
        <f t="shared" si="59"/>
        <v>880617.9340450609</v>
      </c>
      <c r="V958">
        <f t="shared" si="56"/>
        <v>0</v>
      </c>
      <c r="W958">
        <f t="shared" si="57"/>
        <v>1</v>
      </c>
    </row>
    <row r="959" spans="1:23" ht="12.75">
      <c r="A959">
        <v>954</v>
      </c>
      <c r="B959">
        <v>352.6529545963191</v>
      </c>
      <c r="C959">
        <v>2976.7789596291823</v>
      </c>
      <c r="D959">
        <v>1032.1874032462838</v>
      </c>
      <c r="E959">
        <v>1177.3398006209195</v>
      </c>
      <c r="F959">
        <v>0.9525410830974579</v>
      </c>
      <c r="G959">
        <v>0.6959948539733887</v>
      </c>
      <c r="H959">
        <v>0.010897329691629227</v>
      </c>
      <c r="I959">
        <v>0.1236487627029419</v>
      </c>
      <c r="J959">
        <v>0.5499680722398516</v>
      </c>
      <c r="L959">
        <v>9266.859797689911</v>
      </c>
      <c r="M959">
        <v>9.17388945712371</v>
      </c>
      <c r="N959">
        <v>8.179818541352093</v>
      </c>
      <c r="O959">
        <v>16318.194907721772</v>
      </c>
      <c r="P959">
        <v>10.008960900744208</v>
      </c>
      <c r="Q959">
        <v>9.171111036137438</v>
      </c>
      <c r="S959">
        <f t="shared" si="58"/>
        <v>808714.9943375194</v>
      </c>
      <c r="T959">
        <f t="shared" si="59"/>
        <v>900792.908706022</v>
      </c>
      <c r="V959">
        <f t="shared" si="56"/>
        <v>0</v>
      </c>
      <c r="W959">
        <f t="shared" si="57"/>
        <v>1</v>
      </c>
    </row>
    <row r="960" spans="1:23" ht="12.75">
      <c r="A960">
        <v>955</v>
      </c>
      <c r="B960">
        <v>609.2235651937119</v>
      </c>
      <c r="C960">
        <v>2671.6132359626954</v>
      </c>
      <c r="D960">
        <v>948.2259175427332</v>
      </c>
      <c r="E960">
        <v>724.2442837804344</v>
      </c>
      <c r="F960">
        <v>0.9742549061775208</v>
      </c>
      <c r="G960">
        <v>0.865919828414917</v>
      </c>
      <c r="H960">
        <v>0.009508852427407975</v>
      </c>
      <c r="I960">
        <v>0.09967255592346191</v>
      </c>
      <c r="J960">
        <v>0.4785419825065411</v>
      </c>
      <c r="L960">
        <v>10671.685319719121</v>
      </c>
      <c r="M960">
        <v>9.557304239206816</v>
      </c>
      <c r="N960">
        <v>9.065144129672413</v>
      </c>
      <c r="O960">
        <v>17686.205590183516</v>
      </c>
      <c r="P960">
        <v>10.153385482956294</v>
      </c>
      <c r="Q960">
        <v>9.720963586119073</v>
      </c>
      <c r="S960">
        <f t="shared" si="58"/>
        <v>895842.7276475222</v>
      </c>
      <c r="T960">
        <f t="shared" si="59"/>
        <v>954410.1530217237</v>
      </c>
      <c r="V960">
        <f t="shared" si="56"/>
        <v>0</v>
      </c>
      <c r="W960">
        <f t="shared" si="57"/>
        <v>1</v>
      </c>
    </row>
    <row r="961" spans="1:23" ht="12.75">
      <c r="A961">
        <v>956</v>
      </c>
      <c r="B961">
        <v>504.08168353080066</v>
      </c>
      <c r="C961">
        <v>3605.1629292390326</v>
      </c>
      <c r="D961">
        <v>964.0722224177921</v>
      </c>
      <c r="E961">
        <v>1383.5260343600098</v>
      </c>
      <c r="F961">
        <v>0.9143146276473999</v>
      </c>
      <c r="G961">
        <v>0.7982267141342163</v>
      </c>
      <c r="H961">
        <v>0.006837522494174225</v>
      </c>
      <c r="I961">
        <v>0.1429416835308075</v>
      </c>
      <c r="J961">
        <v>0.5361835155142859</v>
      </c>
      <c r="L961">
        <v>10071.568840026286</v>
      </c>
      <c r="M961">
        <v>9.555839350060479</v>
      </c>
      <c r="N961">
        <v>8.55213023713949</v>
      </c>
      <c r="O961">
        <v>17395.440529339743</v>
      </c>
      <c r="P961">
        <v>10.293495619943878</v>
      </c>
      <c r="Q961">
        <v>9.297979665169413</v>
      </c>
      <c r="S961">
        <f t="shared" si="58"/>
        <v>845141.4548739227</v>
      </c>
      <c r="T961">
        <f t="shared" si="59"/>
        <v>912402.5259876016</v>
      </c>
      <c r="V961">
        <f t="shared" si="56"/>
        <v>0</v>
      </c>
      <c r="W961">
        <f t="shared" si="57"/>
        <v>1</v>
      </c>
    </row>
    <row r="962" spans="1:23" ht="12.75">
      <c r="A962">
        <v>957</v>
      </c>
      <c r="B962">
        <v>467.4382416620059</v>
      </c>
      <c r="C962">
        <v>2481.5385383469666</v>
      </c>
      <c r="D962">
        <v>1104.8273051131596</v>
      </c>
      <c r="E962">
        <v>950.2955244070331</v>
      </c>
      <c r="F962">
        <v>0.943408727645874</v>
      </c>
      <c r="G962">
        <v>0.6911731958389282</v>
      </c>
      <c r="H962">
        <v>0.010264747548937097</v>
      </c>
      <c r="I962">
        <v>0.19334805011749268</v>
      </c>
      <c r="J962">
        <v>0.44112140740672645</v>
      </c>
      <c r="L962">
        <v>7671.393212660349</v>
      </c>
      <c r="M962">
        <v>8.752560490146628</v>
      </c>
      <c r="N962">
        <v>7.846369383987956</v>
      </c>
      <c r="O962">
        <v>16266.009863869574</v>
      </c>
      <c r="P962">
        <v>9.508463941096064</v>
      </c>
      <c r="Q962">
        <v>8.66663137333178</v>
      </c>
      <c r="S962">
        <f t="shared" si="58"/>
        <v>776965.5451861353</v>
      </c>
      <c r="T962">
        <f t="shared" si="59"/>
        <v>850397.1274693086</v>
      </c>
      <c r="V962">
        <f t="shared" si="56"/>
        <v>0</v>
      </c>
      <c r="W962">
        <f t="shared" si="57"/>
        <v>1</v>
      </c>
    </row>
    <row r="963" spans="1:23" ht="12.75">
      <c r="A963">
        <v>958</v>
      </c>
      <c r="B963">
        <v>359.86295948682493</v>
      </c>
      <c r="C963">
        <v>3088.8597632577557</v>
      </c>
      <c r="D963">
        <v>1239.4450391924247</v>
      </c>
      <c r="E963">
        <v>983.5108212463185</v>
      </c>
      <c r="F963">
        <v>0.970425546169281</v>
      </c>
      <c r="G963">
        <v>0.7266786098480225</v>
      </c>
      <c r="H963">
        <v>0.009421155382561563</v>
      </c>
      <c r="I963">
        <v>0.11978518962860107</v>
      </c>
      <c r="J963">
        <v>0.5279626461769904</v>
      </c>
      <c r="L963">
        <v>9258.728284916702</v>
      </c>
      <c r="M963">
        <v>9.372641379158758</v>
      </c>
      <c r="N963">
        <v>8.59149624477157</v>
      </c>
      <c r="O963">
        <v>18351.732288178697</v>
      </c>
      <c r="P963">
        <v>10.117988099137134</v>
      </c>
      <c r="Q963">
        <v>9.489693554099537</v>
      </c>
      <c r="S963">
        <f t="shared" si="58"/>
        <v>849890.8961922402</v>
      </c>
      <c r="T963">
        <f t="shared" si="59"/>
        <v>930617.623121775</v>
      </c>
      <c r="V963">
        <f t="shared" si="56"/>
        <v>0</v>
      </c>
      <c r="W963">
        <f t="shared" si="57"/>
        <v>1</v>
      </c>
    </row>
    <row r="964" spans="1:23" ht="12.75">
      <c r="A964">
        <v>959</v>
      </c>
      <c r="B964">
        <v>325.47521768685</v>
      </c>
      <c r="C964">
        <v>2903.1586167766645</v>
      </c>
      <c r="D964">
        <v>1035.9780770633452</v>
      </c>
      <c r="E964">
        <v>762.8855970352201</v>
      </c>
      <c r="F964">
        <v>0.970415472984314</v>
      </c>
      <c r="G964">
        <v>0.7513834238052368</v>
      </c>
      <c r="H964">
        <v>0.01388207186815053</v>
      </c>
      <c r="I964">
        <v>0.15322262048721313</v>
      </c>
      <c r="J964">
        <v>0.5155552349489928</v>
      </c>
      <c r="L964">
        <v>8576.21736777572</v>
      </c>
      <c r="M964">
        <v>8.617309070347423</v>
      </c>
      <c r="N964">
        <v>7.893226350923074</v>
      </c>
      <c r="O964">
        <v>15468.919967956139</v>
      </c>
      <c r="P964">
        <v>9.513363923372552</v>
      </c>
      <c r="Q964">
        <v>8.899534563274152</v>
      </c>
      <c r="S964">
        <f t="shared" si="58"/>
        <v>780746.4177245316</v>
      </c>
      <c r="T964">
        <f t="shared" si="59"/>
        <v>874484.536359459</v>
      </c>
      <c r="V964">
        <f t="shared" si="56"/>
        <v>0</v>
      </c>
      <c r="W964">
        <f t="shared" si="57"/>
        <v>1</v>
      </c>
    </row>
    <row r="965" spans="1:23" ht="12.75">
      <c r="A965">
        <v>960</v>
      </c>
      <c r="B965">
        <v>564.5758793244929</v>
      </c>
      <c r="C965">
        <v>2370.0310421286167</v>
      </c>
      <c r="D965">
        <v>1008.722362145046</v>
      </c>
      <c r="E965">
        <v>1303.1417353019992</v>
      </c>
      <c r="F965">
        <v>0.9123691320419312</v>
      </c>
      <c r="G965">
        <v>0.812178373336792</v>
      </c>
      <c r="H965">
        <v>0.007112681833814391</v>
      </c>
      <c r="I965">
        <v>0.15579545497894287</v>
      </c>
      <c r="J965">
        <v>0.5664527976015541</v>
      </c>
      <c r="L965">
        <v>8438.804342588726</v>
      </c>
      <c r="M965">
        <v>9.433914825818556</v>
      </c>
      <c r="N965">
        <v>8.451941869296217</v>
      </c>
      <c r="O965">
        <v>17073.270781173767</v>
      </c>
      <c r="P965">
        <v>10.271175819574836</v>
      </c>
      <c r="Q965">
        <v>9.279542380622093</v>
      </c>
      <c r="S965">
        <f t="shared" si="58"/>
        <v>836755.382587033</v>
      </c>
      <c r="T965">
        <f t="shared" si="59"/>
        <v>910880.9672810356</v>
      </c>
      <c r="V965">
        <f t="shared" si="56"/>
        <v>0</v>
      </c>
      <c r="W965">
        <f t="shared" si="57"/>
        <v>1</v>
      </c>
    </row>
    <row r="966" spans="1:23" ht="12.75">
      <c r="A966">
        <v>961</v>
      </c>
      <c r="B966">
        <v>250.27422187617128</v>
      </c>
      <c r="C966">
        <v>3032.6128876710654</v>
      </c>
      <c r="D966">
        <v>919.7669024427548</v>
      </c>
      <c r="E966">
        <v>862.7046755092306</v>
      </c>
      <c r="F966">
        <v>0.9323574304580688</v>
      </c>
      <c r="G966">
        <v>0.8327164649963379</v>
      </c>
      <c r="H966">
        <v>0.01538726606176093</v>
      </c>
      <c r="I966">
        <v>0.18502891063690186</v>
      </c>
      <c r="J966">
        <v>0.5520952447983846</v>
      </c>
      <c r="L966">
        <v>7896.012375519025</v>
      </c>
      <c r="M966">
        <v>8.236425570029967</v>
      </c>
      <c r="N966">
        <v>7.4816797264029535</v>
      </c>
      <c r="O966">
        <v>13681.420875046708</v>
      </c>
      <c r="P966">
        <v>9.320153724490483</v>
      </c>
      <c r="Q966">
        <v>8.55290846098451</v>
      </c>
      <c r="S966">
        <f t="shared" si="58"/>
        <v>740271.9602647764</v>
      </c>
      <c r="T966">
        <f t="shared" si="59"/>
        <v>841609.4252234042</v>
      </c>
      <c r="V966">
        <f aca="true" t="shared" si="60" ref="V966:V1004">IF(S966=MAX($S966:$T966),1,0)</f>
        <v>0</v>
      </c>
      <c r="W966">
        <f aca="true" t="shared" si="61" ref="W966:W1004">IF(T966=MAX($S966:$T966),1,0)</f>
        <v>1</v>
      </c>
    </row>
    <row r="967" spans="1:23" ht="12.75">
      <c r="A967">
        <v>962</v>
      </c>
      <c r="B967">
        <v>591.6370688159259</v>
      </c>
      <c r="C967">
        <v>3024.7133795855234</v>
      </c>
      <c r="D967">
        <v>924.0714084709698</v>
      </c>
      <c r="E967">
        <v>967.099406851341</v>
      </c>
      <c r="F967">
        <v>0.9299169182777405</v>
      </c>
      <c r="G967">
        <v>0.7908622026443481</v>
      </c>
      <c r="H967">
        <v>0.009455752431696137</v>
      </c>
      <c r="I967">
        <v>0.1640344262123108</v>
      </c>
      <c r="J967">
        <v>0.44557632303433053</v>
      </c>
      <c r="L967">
        <v>9848.910249807255</v>
      </c>
      <c r="M967">
        <v>9.035025669773345</v>
      </c>
      <c r="N967">
        <v>8.160196814112076</v>
      </c>
      <c r="O967">
        <v>16860.303996340102</v>
      </c>
      <c r="P967">
        <v>9.735061087032177</v>
      </c>
      <c r="Q967">
        <v>8.877292230573923</v>
      </c>
      <c r="S967">
        <f aca="true" t="shared" si="62" ref="S967:S1005">$T$1*N967-L967</f>
        <v>806170.7711614004</v>
      </c>
      <c r="T967">
        <f aca="true" t="shared" si="63" ref="T967:T1005">$T$1*Q967-O967</f>
        <v>870868.9190610521</v>
      </c>
      <c r="V967">
        <f t="shared" si="60"/>
        <v>0</v>
      </c>
      <c r="W967">
        <f t="shared" si="61"/>
        <v>1</v>
      </c>
    </row>
    <row r="968" spans="1:23" ht="12.75">
      <c r="A968">
        <v>963</v>
      </c>
      <c r="B968">
        <v>540.4943884291376</v>
      </c>
      <c r="C968">
        <v>3662.780538739532</v>
      </c>
      <c r="D968">
        <v>1216.3606531723722</v>
      </c>
      <c r="E968">
        <v>789.0594479680535</v>
      </c>
      <c r="F968">
        <v>0.9285523891448975</v>
      </c>
      <c r="G968">
        <v>0.8340513706207275</v>
      </c>
      <c r="H968">
        <v>0.010172810108032058</v>
      </c>
      <c r="I968">
        <v>0.15380814671516418</v>
      </c>
      <c r="J968">
        <v>0.6108678093129808</v>
      </c>
      <c r="L968">
        <v>10931.75534469716</v>
      </c>
      <c r="M968">
        <v>9.01137609228415</v>
      </c>
      <c r="N968">
        <v>8.190948073135536</v>
      </c>
      <c r="O968">
        <v>19894.57737940192</v>
      </c>
      <c r="P968">
        <v>10.060604331697766</v>
      </c>
      <c r="Q968">
        <v>9.238334853905311</v>
      </c>
      <c r="S968">
        <f t="shared" si="62"/>
        <v>808163.0519688564</v>
      </c>
      <c r="T968">
        <f t="shared" si="63"/>
        <v>903938.9080111292</v>
      </c>
      <c r="V968">
        <f t="shared" si="60"/>
        <v>0</v>
      </c>
      <c r="W968">
        <f t="shared" si="61"/>
        <v>1</v>
      </c>
    </row>
    <row r="969" spans="1:23" ht="12.75">
      <c r="A969">
        <v>964</v>
      </c>
      <c r="B969">
        <v>172.0523169981176</v>
      </c>
      <c r="C969">
        <v>2193.589179304784</v>
      </c>
      <c r="D969">
        <v>967.4333896556382</v>
      </c>
      <c r="E969">
        <v>996.9375022317627</v>
      </c>
      <c r="F969">
        <v>0.9742339849472046</v>
      </c>
      <c r="G969">
        <v>0.651573657989502</v>
      </c>
      <c r="H969">
        <v>0.00966923129652407</v>
      </c>
      <c r="I969">
        <v>0.14613181352615356</v>
      </c>
      <c r="J969">
        <v>0.5731269807124934</v>
      </c>
      <c r="L969">
        <v>5644.043582874757</v>
      </c>
      <c r="M969">
        <v>9.129773606339992</v>
      </c>
      <c r="N969">
        <v>8.288102674779836</v>
      </c>
      <c r="O969">
        <v>12846.330222838069</v>
      </c>
      <c r="P969">
        <v>10.05415510875758</v>
      </c>
      <c r="Q969">
        <v>9.421348687143162</v>
      </c>
      <c r="S969">
        <f t="shared" si="62"/>
        <v>823166.2238951089</v>
      </c>
      <c r="T969">
        <f t="shared" si="63"/>
        <v>929288.5384914781</v>
      </c>
      <c r="V969">
        <f t="shared" si="60"/>
        <v>0</v>
      </c>
      <c r="W969">
        <f t="shared" si="61"/>
        <v>1</v>
      </c>
    </row>
    <row r="970" spans="1:23" ht="12.75">
      <c r="A970">
        <v>965</v>
      </c>
      <c r="B970">
        <v>483.336123897637</v>
      </c>
      <c r="C970">
        <v>3000.4164795224406</v>
      </c>
      <c r="D970">
        <v>952.8986538801141</v>
      </c>
      <c r="E970">
        <v>726.6136279728394</v>
      </c>
      <c r="F970">
        <v>0.9630943834781647</v>
      </c>
      <c r="G970">
        <v>0.66676926612854</v>
      </c>
      <c r="H970">
        <v>0.010346941447925986</v>
      </c>
      <c r="I970">
        <v>0.10121870040893555</v>
      </c>
      <c r="J970">
        <v>0.5581696271331886</v>
      </c>
      <c r="L970">
        <v>10654.64559619283</v>
      </c>
      <c r="M970">
        <v>9.45534764983694</v>
      </c>
      <c r="N970">
        <v>8.410421612660082</v>
      </c>
      <c r="O970">
        <v>17099.210912167444</v>
      </c>
      <c r="P970">
        <v>10.208232024344456</v>
      </c>
      <c r="Q970">
        <v>9.390404828979014</v>
      </c>
      <c r="S970">
        <f t="shared" si="62"/>
        <v>830387.5156698154</v>
      </c>
      <c r="T970">
        <f t="shared" si="63"/>
        <v>921941.2719857339</v>
      </c>
      <c r="V970">
        <f t="shared" si="60"/>
        <v>0</v>
      </c>
      <c r="W970">
        <f t="shared" si="61"/>
        <v>1</v>
      </c>
    </row>
    <row r="971" spans="1:23" ht="12.75">
      <c r="A971">
        <v>966</v>
      </c>
      <c r="B971">
        <v>513.2219369641716</v>
      </c>
      <c r="C971">
        <v>2708.756376425911</v>
      </c>
      <c r="D971">
        <v>1072.0993082238988</v>
      </c>
      <c r="E971">
        <v>1407.4863524082916</v>
      </c>
      <c r="F971">
        <v>0.9525220990180969</v>
      </c>
      <c r="G971">
        <v>0.7376346588134766</v>
      </c>
      <c r="H971">
        <v>0.012352092547463165</v>
      </c>
      <c r="I971">
        <v>0.18790340423583984</v>
      </c>
      <c r="J971">
        <v>0.49745574505610024</v>
      </c>
      <c r="L971">
        <v>8802.2381255965</v>
      </c>
      <c r="M971">
        <v>8.526541799606985</v>
      </c>
      <c r="N971">
        <v>7.735077659056813</v>
      </c>
      <c r="O971">
        <v>16739.69703738791</v>
      </c>
      <c r="P971">
        <v>9.435932935794241</v>
      </c>
      <c r="Q971">
        <v>8.712229739509281</v>
      </c>
      <c r="S971">
        <f t="shared" si="62"/>
        <v>764705.5277800848</v>
      </c>
      <c r="T971">
        <f t="shared" si="63"/>
        <v>854483.2769135402</v>
      </c>
      <c r="V971">
        <f t="shared" si="60"/>
        <v>0</v>
      </c>
      <c r="W971">
        <f t="shared" si="61"/>
        <v>1</v>
      </c>
    </row>
    <row r="972" spans="1:23" ht="12.75">
      <c r="A972">
        <v>967</v>
      </c>
      <c r="B972">
        <v>823.9164296114923</v>
      </c>
      <c r="C972">
        <v>3941.2876061143506</v>
      </c>
      <c r="D972">
        <v>942.358160170307</v>
      </c>
      <c r="E972">
        <v>1685.9743138286467</v>
      </c>
      <c r="F972">
        <v>0.9530096650123596</v>
      </c>
      <c r="G972">
        <v>0.8141148090362549</v>
      </c>
      <c r="H972">
        <v>0.011775811069368853</v>
      </c>
      <c r="I972">
        <v>0.13274326920509338</v>
      </c>
      <c r="J972">
        <v>0.539677861403148</v>
      </c>
      <c r="L972">
        <v>14665.285508289315</v>
      </c>
      <c r="M972">
        <v>8.99994402697705</v>
      </c>
      <c r="N972">
        <v>8.275642674495794</v>
      </c>
      <c r="O972">
        <v>20895.044089238556</v>
      </c>
      <c r="P972">
        <v>9.860843004558246</v>
      </c>
      <c r="Q972">
        <v>9.196092365374067</v>
      </c>
      <c r="S972">
        <f t="shared" si="62"/>
        <v>812898.9819412901</v>
      </c>
      <c r="T972">
        <f t="shared" si="63"/>
        <v>898714.1924481682</v>
      </c>
      <c r="V972">
        <f t="shared" si="60"/>
        <v>0</v>
      </c>
      <c r="W972">
        <f t="shared" si="61"/>
        <v>1</v>
      </c>
    </row>
    <row r="973" spans="1:23" ht="12.75">
      <c r="A973">
        <v>968</v>
      </c>
      <c r="B973">
        <v>396.7152419167404</v>
      </c>
      <c r="C973">
        <v>3071.1966673720462</v>
      </c>
      <c r="D973">
        <v>993.920255485082</v>
      </c>
      <c r="E973">
        <v>590.0905537631463</v>
      </c>
      <c r="F973">
        <v>0.9887561798095703</v>
      </c>
      <c r="G973">
        <v>0.7774276733398438</v>
      </c>
      <c r="H973">
        <v>0.007231650025539076</v>
      </c>
      <c r="I973">
        <v>0.16931438446044922</v>
      </c>
      <c r="J973">
        <v>0.48616408111393694</v>
      </c>
      <c r="L973">
        <v>7834.184161098647</v>
      </c>
      <c r="M973">
        <v>9.339150437573801</v>
      </c>
      <c r="N973">
        <v>8.91961694341574</v>
      </c>
      <c r="O973">
        <v>15759.291014279457</v>
      </c>
      <c r="P973">
        <v>10.061749795618054</v>
      </c>
      <c r="Q973">
        <v>9.738880140979212</v>
      </c>
      <c r="S973">
        <f t="shared" si="62"/>
        <v>884127.5101804753</v>
      </c>
      <c r="T973">
        <f t="shared" si="63"/>
        <v>958128.7230836417</v>
      </c>
      <c r="V973">
        <f t="shared" si="60"/>
        <v>0</v>
      </c>
      <c r="W973">
        <f t="shared" si="61"/>
        <v>1</v>
      </c>
    </row>
    <row r="974" spans="1:23" ht="12.75">
      <c r="A974">
        <v>969</v>
      </c>
      <c r="B974">
        <v>643.446781861549</v>
      </c>
      <c r="C974">
        <v>2682.231782239908</v>
      </c>
      <c r="D974">
        <v>964.8022489125376</v>
      </c>
      <c r="E974">
        <v>1030.13575026441</v>
      </c>
      <c r="F974">
        <v>0.9896457195281982</v>
      </c>
      <c r="G974">
        <v>0.6809618473052979</v>
      </c>
      <c r="H974">
        <v>0.011215331900625384</v>
      </c>
      <c r="I974">
        <v>0.13130342960357666</v>
      </c>
      <c r="J974">
        <v>0.47797833730436123</v>
      </c>
      <c r="L974">
        <v>10481.180131827481</v>
      </c>
      <c r="M974">
        <v>9.07096339811493</v>
      </c>
      <c r="N974">
        <v>8.317586698324142</v>
      </c>
      <c r="O974">
        <v>17594.956003666135</v>
      </c>
      <c r="P974">
        <v>9.792407191935688</v>
      </c>
      <c r="Q974">
        <v>9.219701476766081</v>
      </c>
      <c r="S974">
        <f t="shared" si="62"/>
        <v>821277.4897005868</v>
      </c>
      <c r="T974">
        <f t="shared" si="63"/>
        <v>904375.191672942</v>
      </c>
      <c r="V974">
        <f t="shared" si="60"/>
        <v>0</v>
      </c>
      <c r="W974">
        <f t="shared" si="61"/>
        <v>1</v>
      </c>
    </row>
    <row r="975" spans="1:23" ht="12.75">
      <c r="A975">
        <v>970</v>
      </c>
      <c r="B975">
        <v>421.09894233857506</v>
      </c>
      <c r="C975">
        <v>3101.7343192705184</v>
      </c>
      <c r="D975">
        <v>950.5255548679988</v>
      </c>
      <c r="E975">
        <v>1559.5491732293308</v>
      </c>
      <c r="F975">
        <v>0.9865109920501709</v>
      </c>
      <c r="G975">
        <v>0.7835122346878052</v>
      </c>
      <c r="H975">
        <v>0.012411166158263065</v>
      </c>
      <c r="I975">
        <v>0.16513311862945557</v>
      </c>
      <c r="J975">
        <v>0.5270422399382249</v>
      </c>
      <c r="L975">
        <v>9397.200638681848</v>
      </c>
      <c r="M975">
        <v>8.672383566466555</v>
      </c>
      <c r="N975">
        <v>8.158459726627298</v>
      </c>
      <c r="O975">
        <v>15847.231380566938</v>
      </c>
      <c r="P975">
        <v>9.605160525313524</v>
      </c>
      <c r="Q975">
        <v>9.20264705965338</v>
      </c>
      <c r="S975">
        <f t="shared" si="62"/>
        <v>806448.7720240479</v>
      </c>
      <c r="T975">
        <f t="shared" si="63"/>
        <v>904417.474584771</v>
      </c>
      <c r="V975">
        <f t="shared" si="60"/>
        <v>0</v>
      </c>
      <c r="W975">
        <f t="shared" si="61"/>
        <v>1</v>
      </c>
    </row>
    <row r="976" spans="1:23" ht="12.75">
      <c r="A976">
        <v>971</v>
      </c>
      <c r="B976">
        <v>383.55065566475594</v>
      </c>
      <c r="C976">
        <v>4082.9824510465523</v>
      </c>
      <c r="D976">
        <v>1005.027028317942</v>
      </c>
      <c r="E976">
        <v>725.3792996921075</v>
      </c>
      <c r="F976">
        <v>0.9318796396255493</v>
      </c>
      <c r="G976">
        <v>0.7280333042144775</v>
      </c>
      <c r="H976">
        <v>0.01067015563948441</v>
      </c>
      <c r="I976">
        <v>0.15262055397033691</v>
      </c>
      <c r="J976">
        <v>0.6558462597901807</v>
      </c>
      <c r="L976">
        <v>10747.007602714648</v>
      </c>
      <c r="M976">
        <v>8.959829023120129</v>
      </c>
      <c r="N976">
        <v>7.958365247649823</v>
      </c>
      <c r="O976">
        <v>17002.780101660268</v>
      </c>
      <c r="P976">
        <v>10.133446500656937</v>
      </c>
      <c r="Q976">
        <v>9.230106905721675</v>
      </c>
      <c r="S976">
        <f t="shared" si="62"/>
        <v>785089.5171622676</v>
      </c>
      <c r="T976">
        <f t="shared" si="63"/>
        <v>906007.9104705072</v>
      </c>
      <c r="V976">
        <f t="shared" si="60"/>
        <v>0</v>
      </c>
      <c r="W976">
        <f t="shared" si="61"/>
        <v>1</v>
      </c>
    </row>
    <row r="977" spans="1:23" ht="12.75">
      <c r="A977">
        <v>972</v>
      </c>
      <c r="B977">
        <v>468.7316022189797</v>
      </c>
      <c r="C977">
        <v>2535.2720129574873</v>
      </c>
      <c r="D977">
        <v>1093.7450310433155</v>
      </c>
      <c r="E977">
        <v>650.1007826313526</v>
      </c>
      <c r="F977">
        <v>0.978325366973877</v>
      </c>
      <c r="G977">
        <v>0.7830480337142944</v>
      </c>
      <c r="H977">
        <v>0.01543898421021496</v>
      </c>
      <c r="I977">
        <v>0.13479655981063843</v>
      </c>
      <c r="J977">
        <v>0.5163352025554019</v>
      </c>
      <c r="L977">
        <v>9233.726396848968</v>
      </c>
      <c r="M977">
        <v>8.65016524393024</v>
      </c>
      <c r="N977">
        <v>7.993184807039239</v>
      </c>
      <c r="O977">
        <v>16691.570980534565</v>
      </c>
      <c r="P977">
        <v>9.51163518708891</v>
      </c>
      <c r="Q977">
        <v>8.968505095616322</v>
      </c>
      <c r="S977">
        <f t="shared" si="62"/>
        <v>790084.754307075</v>
      </c>
      <c r="T977">
        <f t="shared" si="63"/>
        <v>880158.9385810978</v>
      </c>
      <c r="V977">
        <f t="shared" si="60"/>
        <v>0</v>
      </c>
      <c r="W977">
        <f t="shared" si="61"/>
        <v>1</v>
      </c>
    </row>
    <row r="978" spans="1:23" ht="12.75">
      <c r="A978">
        <v>973</v>
      </c>
      <c r="B978">
        <v>669.0324502834592</v>
      </c>
      <c r="C978">
        <v>2686.679458598034</v>
      </c>
      <c r="D978">
        <v>995.4981583358649</v>
      </c>
      <c r="E978">
        <v>1373.182473575087</v>
      </c>
      <c r="F978">
        <v>0.9642242789268494</v>
      </c>
      <c r="G978">
        <v>0.7814146280288696</v>
      </c>
      <c r="H978">
        <v>0.009467699917432909</v>
      </c>
      <c r="I978">
        <v>0.15243184566497803</v>
      </c>
      <c r="J978">
        <v>0.4938149604099991</v>
      </c>
      <c r="L978">
        <v>10139.341406565409</v>
      </c>
      <c r="M978">
        <v>9.110661287005213</v>
      </c>
      <c r="N978">
        <v>8.452751027444235</v>
      </c>
      <c r="O978">
        <v>17982.591488701983</v>
      </c>
      <c r="P978">
        <v>9.881778836780779</v>
      </c>
      <c r="Q978">
        <v>9.300520420605588</v>
      </c>
      <c r="S978">
        <f t="shared" si="62"/>
        <v>835135.761337858</v>
      </c>
      <c r="T978">
        <f t="shared" si="63"/>
        <v>912069.4505718568</v>
      </c>
      <c r="V978">
        <f t="shared" si="60"/>
        <v>0</v>
      </c>
      <c r="W978">
        <f t="shared" si="61"/>
        <v>1</v>
      </c>
    </row>
    <row r="979" spans="1:23" ht="12.75">
      <c r="A979">
        <v>974</v>
      </c>
      <c r="B979">
        <v>648.0424872821927</v>
      </c>
      <c r="C979">
        <v>3315.4094081798758</v>
      </c>
      <c r="D979">
        <v>975.0078891480769</v>
      </c>
      <c r="E979">
        <v>666.5034143565952</v>
      </c>
      <c r="F979">
        <v>0.9506099820137024</v>
      </c>
      <c r="G979">
        <v>0.6995999813079834</v>
      </c>
      <c r="H979">
        <v>0.007857444449137496</v>
      </c>
      <c r="I979">
        <v>0.18844389915466309</v>
      </c>
      <c r="J979">
        <v>0.5378633122795045</v>
      </c>
      <c r="L979">
        <v>9984.046362604882</v>
      </c>
      <c r="M979">
        <v>9.136979907901106</v>
      </c>
      <c r="N979">
        <v>8.320562900014535</v>
      </c>
      <c r="O979">
        <v>17931.132036259685</v>
      </c>
      <c r="P979">
        <v>10.022048632876546</v>
      </c>
      <c r="Q979">
        <v>9.297190487706583</v>
      </c>
      <c r="S979">
        <f t="shared" si="62"/>
        <v>822072.2436388487</v>
      </c>
      <c r="T979">
        <f t="shared" si="63"/>
        <v>911787.9167343987</v>
      </c>
      <c r="V979">
        <f t="shared" si="60"/>
        <v>0</v>
      </c>
      <c r="W979">
        <f t="shared" si="61"/>
        <v>1</v>
      </c>
    </row>
    <row r="980" spans="1:23" ht="12.75">
      <c r="A980">
        <v>975</v>
      </c>
      <c r="B980">
        <v>584.8991438891144</v>
      </c>
      <c r="C980">
        <v>2998.2827939951258</v>
      </c>
      <c r="D980">
        <v>942.7342383272787</v>
      </c>
      <c r="E980">
        <v>836.9025588236639</v>
      </c>
      <c r="F980">
        <v>0.9057722091674805</v>
      </c>
      <c r="G980">
        <v>0.9150123596191406</v>
      </c>
      <c r="H980">
        <v>0.011497721506224998</v>
      </c>
      <c r="I980">
        <v>0.17357200384140015</v>
      </c>
      <c r="J980">
        <v>0.5183856580609957</v>
      </c>
      <c r="L980">
        <v>9793.62965939954</v>
      </c>
      <c r="M980">
        <v>8.716433381781796</v>
      </c>
      <c r="N980">
        <v>7.912059803564792</v>
      </c>
      <c r="O980">
        <v>16751.971608646247</v>
      </c>
      <c r="P980">
        <v>9.632059670043995</v>
      </c>
      <c r="Q980">
        <v>8.736104083800042</v>
      </c>
      <c r="S980">
        <f t="shared" si="62"/>
        <v>781412.3506970797</v>
      </c>
      <c r="T980">
        <f t="shared" si="63"/>
        <v>856858.4367713579</v>
      </c>
      <c r="V980">
        <f t="shared" si="60"/>
        <v>0</v>
      </c>
      <c r="W980">
        <f t="shared" si="61"/>
        <v>1</v>
      </c>
    </row>
    <row r="981" spans="1:23" ht="12.75">
      <c r="A981">
        <v>976</v>
      </c>
      <c r="B981">
        <v>646.1525072768734</v>
      </c>
      <c r="C981">
        <v>2519.0896362684653</v>
      </c>
      <c r="D981">
        <v>958.8889504172389</v>
      </c>
      <c r="E981">
        <v>870.8163748434358</v>
      </c>
      <c r="F981">
        <v>0.9289379715919495</v>
      </c>
      <c r="G981">
        <v>0.9106254577636719</v>
      </c>
      <c r="H981">
        <v>0.010594413643655199</v>
      </c>
      <c r="I981">
        <v>0.11386972665786743</v>
      </c>
      <c r="J981">
        <v>0.40315634936785316</v>
      </c>
      <c r="L981">
        <v>10431.724381666763</v>
      </c>
      <c r="M981">
        <v>9.299153811051513</v>
      </c>
      <c r="N981">
        <v>8.597265454830273</v>
      </c>
      <c r="O981">
        <v>17523.381125714295</v>
      </c>
      <c r="P981">
        <v>9.833886133445295</v>
      </c>
      <c r="Q981">
        <v>9.103629307044924</v>
      </c>
      <c r="S981">
        <f t="shared" si="62"/>
        <v>849294.8211013606</v>
      </c>
      <c r="T981">
        <f t="shared" si="63"/>
        <v>892839.5495787781</v>
      </c>
      <c r="V981">
        <f t="shared" si="60"/>
        <v>0</v>
      </c>
      <c r="W981">
        <f t="shared" si="61"/>
        <v>1</v>
      </c>
    </row>
    <row r="982" spans="1:23" ht="12.75">
      <c r="A982">
        <v>977</v>
      </c>
      <c r="B982">
        <v>346.4735864975429</v>
      </c>
      <c r="C982">
        <v>2973.7252131646865</v>
      </c>
      <c r="D982">
        <v>946.1424030240746</v>
      </c>
      <c r="E982">
        <v>1032.2825490282653</v>
      </c>
      <c r="F982">
        <v>0.9789775311946869</v>
      </c>
      <c r="G982">
        <v>0.8295650482177734</v>
      </c>
      <c r="H982">
        <v>0.008780146856278346</v>
      </c>
      <c r="I982">
        <v>0.17734771966934204</v>
      </c>
      <c r="J982">
        <v>0.5063225045037668</v>
      </c>
      <c r="L982">
        <v>7627.042235366368</v>
      </c>
      <c r="M982">
        <v>9.050881261722468</v>
      </c>
      <c r="N982">
        <v>8.621834833377045</v>
      </c>
      <c r="O982">
        <v>14766.281003918484</v>
      </c>
      <c r="P982">
        <v>9.88156975697845</v>
      </c>
      <c r="Q982">
        <v>9.514081147054972</v>
      </c>
      <c r="S982">
        <f t="shared" si="62"/>
        <v>854556.4411023381</v>
      </c>
      <c r="T982">
        <f t="shared" si="63"/>
        <v>936641.8337015787</v>
      </c>
      <c r="V982">
        <f t="shared" si="60"/>
        <v>0</v>
      </c>
      <c r="W982">
        <f t="shared" si="61"/>
        <v>1</v>
      </c>
    </row>
    <row r="983" spans="1:23" ht="12.75">
      <c r="A983">
        <v>978</v>
      </c>
      <c r="B983">
        <v>610.0013102739722</v>
      </c>
      <c r="C983">
        <v>2679.81639916538</v>
      </c>
      <c r="D983">
        <v>970.2800640705198</v>
      </c>
      <c r="E983">
        <v>807.6445910516607</v>
      </c>
      <c r="F983">
        <v>0.9232030510902405</v>
      </c>
      <c r="G983">
        <v>0.6919944286346436</v>
      </c>
      <c r="H983">
        <v>0.010763949788262384</v>
      </c>
      <c r="I983">
        <v>0.1223900318145752</v>
      </c>
      <c r="J983">
        <v>0.4441877189699742</v>
      </c>
      <c r="L983">
        <v>10333.406248367543</v>
      </c>
      <c r="M983">
        <v>9.199660654218402</v>
      </c>
      <c r="N983">
        <v>7.989768578360741</v>
      </c>
      <c r="O983">
        <v>17452.895206913978</v>
      </c>
      <c r="P983">
        <v>9.82793586153531</v>
      </c>
      <c r="Q983">
        <v>8.702363144404007</v>
      </c>
      <c r="S983">
        <f t="shared" si="62"/>
        <v>788643.4515877066</v>
      </c>
      <c r="T983">
        <f t="shared" si="63"/>
        <v>852783.4192334868</v>
      </c>
      <c r="V983">
        <f t="shared" si="60"/>
        <v>0</v>
      </c>
      <c r="W983">
        <f t="shared" si="61"/>
        <v>1</v>
      </c>
    </row>
    <row r="984" spans="1:23" ht="12.75">
      <c r="A984">
        <v>979</v>
      </c>
      <c r="B984">
        <v>500.09928294499457</v>
      </c>
      <c r="C984">
        <v>2486.172158653345</v>
      </c>
      <c r="D984">
        <v>1071.9670875138272</v>
      </c>
      <c r="E984">
        <v>896.5435822578736</v>
      </c>
      <c r="F984">
        <v>0.9469506144523621</v>
      </c>
      <c r="G984">
        <v>0.655738115310669</v>
      </c>
      <c r="H984">
        <v>0.012284802947275353</v>
      </c>
      <c r="I984">
        <v>0.14739319682121277</v>
      </c>
      <c r="J984">
        <v>0.49960749631897294</v>
      </c>
      <c r="L984">
        <v>8824.670898856117</v>
      </c>
      <c r="M984">
        <v>8.822230047355951</v>
      </c>
      <c r="N984">
        <v>7.747560952686512</v>
      </c>
      <c r="O984">
        <v>16707.879922954173</v>
      </c>
      <c r="P984">
        <v>9.646520035285155</v>
      </c>
      <c r="Q984">
        <v>8.705325612062474</v>
      </c>
      <c r="S984">
        <f t="shared" si="62"/>
        <v>765931.424369795</v>
      </c>
      <c r="T984">
        <f t="shared" si="63"/>
        <v>853824.6812832933</v>
      </c>
      <c r="V984">
        <f t="shared" si="60"/>
        <v>0</v>
      </c>
      <c r="W984">
        <f t="shared" si="61"/>
        <v>1</v>
      </c>
    </row>
    <row r="985" spans="1:23" ht="12.75">
      <c r="A985">
        <v>980</v>
      </c>
      <c r="B985">
        <v>756.6516691106679</v>
      </c>
      <c r="C985">
        <v>3219.0073329570505</v>
      </c>
      <c r="D985">
        <v>945.3988055818506</v>
      </c>
      <c r="E985">
        <v>1066.5211487735996</v>
      </c>
      <c r="F985">
        <v>0.9325535297393799</v>
      </c>
      <c r="G985">
        <v>0.6983729600906372</v>
      </c>
      <c r="H985">
        <v>0.015462128392293415</v>
      </c>
      <c r="I985">
        <v>0.1369403600692749</v>
      </c>
      <c r="J985">
        <v>0.4022843873713378</v>
      </c>
      <c r="L985">
        <v>12747.141005158996</v>
      </c>
      <c r="M985">
        <v>8.62708908775904</v>
      </c>
      <c r="N985">
        <v>7.486846029093857</v>
      </c>
      <c r="O985">
        <v>18920.71557989532</v>
      </c>
      <c r="P985">
        <v>9.252837785325406</v>
      </c>
      <c r="Q985">
        <v>8.182104634665913</v>
      </c>
      <c r="S985">
        <f t="shared" si="62"/>
        <v>735937.4619042267</v>
      </c>
      <c r="T985">
        <f t="shared" si="63"/>
        <v>799289.747886696</v>
      </c>
      <c r="V985">
        <f t="shared" si="60"/>
        <v>0</v>
      </c>
      <c r="W985">
        <f t="shared" si="61"/>
        <v>1</v>
      </c>
    </row>
    <row r="986" spans="1:23" ht="12.75">
      <c r="A986">
        <v>981</v>
      </c>
      <c r="B986">
        <v>481.60850146789346</v>
      </c>
      <c r="C986">
        <v>3885.8423682585535</v>
      </c>
      <c r="D986">
        <v>914.7253207795861</v>
      </c>
      <c r="E986">
        <v>778.7961766248632</v>
      </c>
      <c r="F986">
        <v>0.9734663963317871</v>
      </c>
      <c r="G986">
        <v>0.7545171976089478</v>
      </c>
      <c r="H986">
        <v>0.007520667327141933</v>
      </c>
      <c r="I986">
        <v>0.14101183414459229</v>
      </c>
      <c r="J986">
        <v>0.3700611376793127</v>
      </c>
      <c r="L986">
        <v>10494.93315723273</v>
      </c>
      <c r="M986">
        <v>9.461445860777207</v>
      </c>
      <c r="N986">
        <v>8.840408467767332</v>
      </c>
      <c r="O986">
        <v>17247.438124497574</v>
      </c>
      <c r="P986">
        <v>9.947985184611811</v>
      </c>
      <c r="Q986">
        <v>9.401281852990198</v>
      </c>
      <c r="S986">
        <f t="shared" si="62"/>
        <v>873545.9136195006</v>
      </c>
      <c r="T986">
        <f t="shared" si="63"/>
        <v>922880.7471745223</v>
      </c>
      <c r="V986">
        <f t="shared" si="60"/>
        <v>0</v>
      </c>
      <c r="W986">
        <f t="shared" si="61"/>
        <v>1</v>
      </c>
    </row>
    <row r="987" spans="1:23" ht="12.75">
      <c r="A987">
        <v>982</v>
      </c>
      <c r="B987">
        <v>741.3577807139493</v>
      </c>
      <c r="C987">
        <v>2981.4961995994954</v>
      </c>
      <c r="D987">
        <v>983.3792978297693</v>
      </c>
      <c r="E987">
        <v>1077.2355689577516</v>
      </c>
      <c r="F987">
        <v>0.9413021504878998</v>
      </c>
      <c r="G987">
        <v>0.7731800079345703</v>
      </c>
      <c r="H987">
        <v>0.012339133355262103</v>
      </c>
      <c r="I987">
        <v>0.166487455368042</v>
      </c>
      <c r="J987">
        <v>0.5486299768640173</v>
      </c>
      <c r="L987">
        <v>11123.768709885231</v>
      </c>
      <c r="M987">
        <v>8.670395166818183</v>
      </c>
      <c r="N987">
        <v>7.835158486265615</v>
      </c>
      <c r="O987">
        <v>18519.96133430366</v>
      </c>
      <c r="P987">
        <v>9.657572826072942</v>
      </c>
      <c r="Q987">
        <v>8.87257423549441</v>
      </c>
      <c r="S987">
        <f t="shared" si="62"/>
        <v>772392.0799166763</v>
      </c>
      <c r="T987">
        <f t="shared" si="63"/>
        <v>868737.4622151374</v>
      </c>
      <c r="V987">
        <f t="shared" si="60"/>
        <v>0</v>
      </c>
      <c r="W987">
        <f t="shared" si="61"/>
        <v>1</v>
      </c>
    </row>
    <row r="988" spans="1:23" ht="12.75">
      <c r="A988">
        <v>983</v>
      </c>
      <c r="B988">
        <v>564.6881294640036</v>
      </c>
      <c r="C988">
        <v>2923.6754157078503</v>
      </c>
      <c r="D988">
        <v>1006.381777607193</v>
      </c>
      <c r="E988">
        <v>1132.105269524733</v>
      </c>
      <c r="F988">
        <v>0.9220198392868042</v>
      </c>
      <c r="G988">
        <v>0.7657963037490845</v>
      </c>
      <c r="H988">
        <v>0.010416476135535157</v>
      </c>
      <c r="I988">
        <v>0.1830528974533081</v>
      </c>
      <c r="J988">
        <v>0.48865366723625075</v>
      </c>
      <c r="L988">
        <v>9322.753001324194</v>
      </c>
      <c r="M988">
        <v>8.790888097911933</v>
      </c>
      <c r="N988">
        <v>7.840032789249368</v>
      </c>
      <c r="O988">
        <v>16999.366968633487</v>
      </c>
      <c r="P988">
        <v>9.636158111010932</v>
      </c>
      <c r="Q988">
        <v>8.698414463709415</v>
      </c>
      <c r="S988">
        <f t="shared" si="62"/>
        <v>774680.5259236125</v>
      </c>
      <c r="T988">
        <f t="shared" si="63"/>
        <v>852842.0794023081</v>
      </c>
      <c r="V988">
        <f t="shared" si="60"/>
        <v>0</v>
      </c>
      <c r="W988">
        <f t="shared" si="61"/>
        <v>1</v>
      </c>
    </row>
    <row r="989" spans="1:23" ht="12.75">
      <c r="A989">
        <v>984</v>
      </c>
      <c r="B989">
        <v>622.4921482148993</v>
      </c>
      <c r="C989">
        <v>3432.459986006049</v>
      </c>
      <c r="D989">
        <v>1007.0453280705522</v>
      </c>
      <c r="E989">
        <v>1327.6503802304078</v>
      </c>
      <c r="F989">
        <v>0.9150028228759766</v>
      </c>
      <c r="G989">
        <v>0.7817850112915039</v>
      </c>
      <c r="H989">
        <v>0.011372757913858129</v>
      </c>
      <c r="I989">
        <v>0.11658251285552979</v>
      </c>
      <c r="J989">
        <v>0.49268302678588405</v>
      </c>
      <c r="L989">
        <v>12508.811050116483</v>
      </c>
      <c r="M989">
        <v>9.193607433247983</v>
      </c>
      <c r="N989">
        <v>8.107261271410314</v>
      </c>
      <c r="O989">
        <v>19285.267900103485</v>
      </c>
      <c r="P989">
        <v>9.902141617151015</v>
      </c>
      <c r="Q989">
        <v>8.84618005933778</v>
      </c>
      <c r="S989">
        <f t="shared" si="62"/>
        <v>798217.316090915</v>
      </c>
      <c r="T989">
        <f t="shared" si="63"/>
        <v>865332.7380336744</v>
      </c>
      <c r="V989">
        <f t="shared" si="60"/>
        <v>0</v>
      </c>
      <c r="W989">
        <f t="shared" si="61"/>
        <v>1</v>
      </c>
    </row>
    <row r="990" spans="1:23" ht="12.75">
      <c r="A990">
        <v>985</v>
      </c>
      <c r="B990">
        <v>352.47326446232216</v>
      </c>
      <c r="C990">
        <v>3290.7847811448564</v>
      </c>
      <c r="D990">
        <v>1126.9789768030546</v>
      </c>
      <c r="E990">
        <v>1060.8428814236167</v>
      </c>
      <c r="F990">
        <v>0.9613573253154755</v>
      </c>
      <c r="G990">
        <v>0.8012356758117676</v>
      </c>
      <c r="H990">
        <v>0.011756039200161777</v>
      </c>
      <c r="I990">
        <v>0.14991340041160583</v>
      </c>
      <c r="J990">
        <v>0.5353347392268394</v>
      </c>
      <c r="L990">
        <v>9391.503324898433</v>
      </c>
      <c r="M990">
        <v>8.857746818953347</v>
      </c>
      <c r="N990">
        <v>8.19135517174775</v>
      </c>
      <c r="O990">
        <v>17123.73255937982</v>
      </c>
      <c r="P990">
        <v>9.759342998479067</v>
      </c>
      <c r="Q990">
        <v>9.16399930253644</v>
      </c>
      <c r="S990">
        <f t="shared" si="62"/>
        <v>809744.0138498766</v>
      </c>
      <c r="T990">
        <f t="shared" si="63"/>
        <v>899276.1976942644</v>
      </c>
      <c r="V990">
        <f t="shared" si="60"/>
        <v>0</v>
      </c>
      <c r="W990">
        <f t="shared" si="61"/>
        <v>1</v>
      </c>
    </row>
    <row r="991" spans="1:23" ht="12.75">
      <c r="A991">
        <v>986</v>
      </c>
      <c r="B991">
        <v>190.04215467518662</v>
      </c>
      <c r="C991">
        <v>2832.0852571424457</v>
      </c>
      <c r="D991">
        <v>901.8359078134201</v>
      </c>
      <c r="E991">
        <v>471.8614728324476</v>
      </c>
      <c r="F991">
        <v>0.9254758358001709</v>
      </c>
      <c r="G991">
        <v>0.7361421585083008</v>
      </c>
      <c r="H991">
        <v>0.010496507248066816</v>
      </c>
      <c r="I991">
        <v>0.15822935104370117</v>
      </c>
      <c r="J991">
        <v>0.579459703952463</v>
      </c>
      <c r="L991">
        <v>6763.688136151044</v>
      </c>
      <c r="M991">
        <v>8.940380387517333</v>
      </c>
      <c r="N991">
        <v>7.921139248957476</v>
      </c>
      <c r="O991">
        <v>12951.522340207175</v>
      </c>
      <c r="P991">
        <v>9.938149535618681</v>
      </c>
      <c r="Q991">
        <v>8.978409063950648</v>
      </c>
      <c r="S991">
        <f t="shared" si="62"/>
        <v>785350.2367595965</v>
      </c>
      <c r="T991">
        <f t="shared" si="63"/>
        <v>884889.3840548578</v>
      </c>
      <c r="V991">
        <f t="shared" si="60"/>
        <v>0</v>
      </c>
      <c r="W991">
        <f t="shared" si="61"/>
        <v>1</v>
      </c>
    </row>
    <row r="992" spans="1:23" ht="12.75">
      <c r="A992">
        <v>987</v>
      </c>
      <c r="B992">
        <v>307.47271404328865</v>
      </c>
      <c r="C992">
        <v>2726.983103544</v>
      </c>
      <c r="D992">
        <v>923.0721147415786</v>
      </c>
      <c r="E992">
        <v>986.3433169043287</v>
      </c>
      <c r="F992">
        <v>0.9765250086784363</v>
      </c>
      <c r="G992">
        <v>0.8394887447357178</v>
      </c>
      <c r="H992">
        <v>0.008363342889660707</v>
      </c>
      <c r="I992">
        <v>0.15944400429725647</v>
      </c>
      <c r="J992">
        <v>0.45092230207036305</v>
      </c>
      <c r="L992">
        <v>7121.821566779841</v>
      </c>
      <c r="M992">
        <v>9.217781145736351</v>
      </c>
      <c r="N992">
        <v>8.773373522331237</v>
      </c>
      <c r="O992">
        <v>14128.68704839069</v>
      </c>
      <c r="P992">
        <v>9.893553090647075</v>
      </c>
      <c r="Q992">
        <v>9.499362660843206</v>
      </c>
      <c r="S992">
        <f t="shared" si="62"/>
        <v>870215.5306663439</v>
      </c>
      <c r="T992">
        <f t="shared" si="63"/>
        <v>935807.5790359299</v>
      </c>
      <c r="V992">
        <f t="shared" si="60"/>
        <v>0</v>
      </c>
      <c r="W992">
        <f t="shared" si="61"/>
        <v>1</v>
      </c>
    </row>
    <row r="993" spans="1:23" ht="12.75">
      <c r="A993">
        <v>988</v>
      </c>
      <c r="B993">
        <v>739.6483639568926</v>
      </c>
      <c r="C993">
        <v>3321.482307372262</v>
      </c>
      <c r="D993">
        <v>1041.8661701979445</v>
      </c>
      <c r="E993">
        <v>1398.6264395885964</v>
      </c>
      <c r="F993">
        <v>0.930631160736084</v>
      </c>
      <c r="G993">
        <v>0.7376669645309448</v>
      </c>
      <c r="H993">
        <v>0.01136153653465813</v>
      </c>
      <c r="I993">
        <v>0.15903687477111816</v>
      </c>
      <c r="J993">
        <v>0.5596916847296163</v>
      </c>
      <c r="L993">
        <v>11933.30855637272</v>
      </c>
      <c r="M993">
        <v>8.832611603926502</v>
      </c>
      <c r="N993">
        <v>7.848305236389751</v>
      </c>
      <c r="O993">
        <v>19673.015210945567</v>
      </c>
      <c r="P993">
        <v>9.807471287292035</v>
      </c>
      <c r="Q993">
        <v>8.886167298866521</v>
      </c>
      <c r="S993">
        <f t="shared" si="62"/>
        <v>772897.2150826023</v>
      </c>
      <c r="T993">
        <f t="shared" si="63"/>
        <v>868943.7146757066</v>
      </c>
      <c r="V993">
        <f t="shared" si="60"/>
        <v>0</v>
      </c>
      <c r="W993">
        <f t="shared" si="61"/>
        <v>1</v>
      </c>
    </row>
    <row r="994" spans="1:23" ht="12.75">
      <c r="A994">
        <v>989</v>
      </c>
      <c r="B994">
        <v>484.8353778911835</v>
      </c>
      <c r="C994">
        <v>3436.0802369887197</v>
      </c>
      <c r="D994">
        <v>990.228839684908</v>
      </c>
      <c r="E994">
        <v>888.5061828033306</v>
      </c>
      <c r="F994">
        <v>0.9728426337242126</v>
      </c>
      <c r="G994">
        <v>0.6612365245819092</v>
      </c>
      <c r="H994">
        <v>0.012604364728970661</v>
      </c>
      <c r="I994">
        <v>0.13727200031280518</v>
      </c>
      <c r="J994">
        <v>0.4371699507370325</v>
      </c>
      <c r="L994">
        <v>11043.659274180762</v>
      </c>
      <c r="M994">
        <v>8.876819588255286</v>
      </c>
      <c r="N994">
        <v>7.952364974377843</v>
      </c>
      <c r="O994">
        <v>17550.94980638709</v>
      </c>
      <c r="P994">
        <v>9.55143216870981</v>
      </c>
      <c r="Q994">
        <v>8.77414266995912</v>
      </c>
      <c r="S994">
        <f t="shared" si="62"/>
        <v>784192.8381636034</v>
      </c>
      <c r="T994">
        <f t="shared" si="63"/>
        <v>859863.317189525</v>
      </c>
      <c r="V994">
        <f t="shared" si="60"/>
        <v>0</v>
      </c>
      <c r="W994">
        <f t="shared" si="61"/>
        <v>1</v>
      </c>
    </row>
    <row r="995" spans="1:23" ht="12.75">
      <c r="A995">
        <v>990</v>
      </c>
      <c r="B995">
        <v>434.1991832254283</v>
      </c>
      <c r="C995">
        <v>2341.9796488160673</v>
      </c>
      <c r="D995">
        <v>1035.7059217537458</v>
      </c>
      <c r="E995">
        <v>1073.4411837751936</v>
      </c>
      <c r="F995">
        <v>0.9733408987522125</v>
      </c>
      <c r="G995">
        <v>0.6226968765258789</v>
      </c>
      <c r="H995">
        <v>0.008224671114833895</v>
      </c>
      <c r="I995">
        <v>0.14314812421798706</v>
      </c>
      <c r="J995">
        <v>0.4310474055625276</v>
      </c>
      <c r="L995">
        <v>7676.458338169131</v>
      </c>
      <c r="M995">
        <v>9.344090909414758</v>
      </c>
      <c r="N995">
        <v>8.479362046738162</v>
      </c>
      <c r="O995">
        <v>15928.184520158076</v>
      </c>
      <c r="P995">
        <v>9.949376990742355</v>
      </c>
      <c r="Q995">
        <v>9.23852356652568</v>
      </c>
      <c r="S995">
        <f t="shared" si="62"/>
        <v>840259.7463356471</v>
      </c>
      <c r="T995">
        <f t="shared" si="63"/>
        <v>907924.17213241</v>
      </c>
      <c r="V995">
        <f t="shared" si="60"/>
        <v>0</v>
      </c>
      <c r="W995">
        <f t="shared" si="61"/>
        <v>1</v>
      </c>
    </row>
    <row r="996" spans="1:23" ht="12.75">
      <c r="A996">
        <v>991</v>
      </c>
      <c r="B996">
        <v>535.9782532424872</v>
      </c>
      <c r="C996">
        <v>3565.7401663503506</v>
      </c>
      <c r="D996">
        <v>1165.9806944186512</v>
      </c>
      <c r="E996">
        <v>1092.4236122069133</v>
      </c>
      <c r="F996">
        <v>0.9643361270427704</v>
      </c>
      <c r="G996">
        <v>0.703461766242981</v>
      </c>
      <c r="H996">
        <v>0.010538139203827322</v>
      </c>
      <c r="I996">
        <v>0.11014652252197266</v>
      </c>
      <c r="J996">
        <v>0.549353381475779</v>
      </c>
      <c r="L996">
        <v>12172.425050717458</v>
      </c>
      <c r="M996">
        <v>9.342280555572295</v>
      </c>
      <c r="N996">
        <v>8.415715950652055</v>
      </c>
      <c r="O996">
        <v>20132.822631501567</v>
      </c>
      <c r="P996">
        <v>10.119171696076775</v>
      </c>
      <c r="Q996">
        <v>9.375616764884944</v>
      </c>
      <c r="S996">
        <f t="shared" si="62"/>
        <v>829399.1700144882</v>
      </c>
      <c r="T996">
        <f t="shared" si="63"/>
        <v>917428.8538569928</v>
      </c>
      <c r="V996">
        <f t="shared" si="60"/>
        <v>0</v>
      </c>
      <c r="W996">
        <f t="shared" si="61"/>
        <v>1</v>
      </c>
    </row>
    <row r="997" spans="1:23" ht="12.75">
      <c r="A997">
        <v>992</v>
      </c>
      <c r="B997">
        <v>358.78908155461136</v>
      </c>
      <c r="C997">
        <v>2818.795244359955</v>
      </c>
      <c r="D997">
        <v>1087.3858884400684</v>
      </c>
      <c r="E997">
        <v>952.6771025337837</v>
      </c>
      <c r="F997">
        <v>0.957487940788269</v>
      </c>
      <c r="G997">
        <v>0.7102354764938354</v>
      </c>
      <c r="H997">
        <v>0.00968399831296741</v>
      </c>
      <c r="I997">
        <v>0.15610253810882568</v>
      </c>
      <c r="J997">
        <v>0.46461486725163803</v>
      </c>
      <c r="L997">
        <v>7971.84322586744</v>
      </c>
      <c r="M997">
        <v>9.05723309699682</v>
      </c>
      <c r="N997">
        <v>8.224624604016645</v>
      </c>
      <c r="O997">
        <v>16111.897062427615</v>
      </c>
      <c r="P997">
        <v>9.78366800351403</v>
      </c>
      <c r="Q997">
        <v>9.048710704445023</v>
      </c>
      <c r="S997">
        <f t="shared" si="62"/>
        <v>814490.617175797</v>
      </c>
      <c r="T997">
        <f t="shared" si="63"/>
        <v>888759.1733820747</v>
      </c>
      <c r="V997">
        <f t="shared" si="60"/>
        <v>0</v>
      </c>
      <c r="W997">
        <f t="shared" si="61"/>
        <v>1</v>
      </c>
    </row>
    <row r="998" spans="1:23" ht="12.75">
      <c r="A998">
        <v>993</v>
      </c>
      <c r="B998">
        <v>592.0045165604706</v>
      </c>
      <c r="C998">
        <v>3587.5228828294594</v>
      </c>
      <c r="D998">
        <v>938.8270621331353</v>
      </c>
      <c r="E998">
        <v>979.3065982860674</v>
      </c>
      <c r="F998">
        <v>0.9717150032520294</v>
      </c>
      <c r="G998">
        <v>0.5588226318359375</v>
      </c>
      <c r="H998">
        <v>0.008666529767123803</v>
      </c>
      <c r="I998">
        <v>0.1222696304321289</v>
      </c>
      <c r="J998">
        <v>0.4479671947089032</v>
      </c>
      <c r="L998">
        <v>11705.460480756235</v>
      </c>
      <c r="M998">
        <v>9.44291505857228</v>
      </c>
      <c r="N998">
        <v>8.365319679211835</v>
      </c>
      <c r="O998">
        <v>18416.390181398085</v>
      </c>
      <c r="P998">
        <v>10.039437073592762</v>
      </c>
      <c r="Q998">
        <v>9.17728954659208</v>
      </c>
      <c r="S998">
        <f t="shared" si="62"/>
        <v>824826.5074404272</v>
      </c>
      <c r="T998">
        <f t="shared" si="63"/>
        <v>899312.5644778098</v>
      </c>
      <c r="V998">
        <f t="shared" si="60"/>
        <v>0</v>
      </c>
      <c r="W998">
        <f t="shared" si="61"/>
        <v>1</v>
      </c>
    </row>
    <row r="999" spans="1:23" ht="12.75">
      <c r="A999">
        <v>994</v>
      </c>
      <c r="B999">
        <v>707.6136491145583</v>
      </c>
      <c r="C999">
        <v>2771.4682447930127</v>
      </c>
      <c r="D999">
        <v>905.4082490674593</v>
      </c>
      <c r="E999">
        <v>986.4902930767535</v>
      </c>
      <c r="F999">
        <v>0.9606661200523376</v>
      </c>
      <c r="G999">
        <v>0.7804528474807739</v>
      </c>
      <c r="H999">
        <v>0.01238217584415547</v>
      </c>
      <c r="I999">
        <v>0.11156272888183594</v>
      </c>
      <c r="J999">
        <v>0.547663363357112</v>
      </c>
      <c r="L999">
        <v>11756.834027473484</v>
      </c>
      <c r="M999">
        <v>9.151379967397162</v>
      </c>
      <c r="N999">
        <v>8.353619237436597</v>
      </c>
      <c r="O999">
        <v>18121.082293506875</v>
      </c>
      <c r="P999">
        <v>9.964369180377911</v>
      </c>
      <c r="Q999">
        <v>9.281429205989497</v>
      </c>
      <c r="S999">
        <f t="shared" si="62"/>
        <v>823605.0897161862</v>
      </c>
      <c r="T999">
        <f t="shared" si="63"/>
        <v>910021.8383054428</v>
      </c>
      <c r="V999">
        <f t="shared" si="60"/>
        <v>0</v>
      </c>
      <c r="W999">
        <f t="shared" si="61"/>
        <v>1</v>
      </c>
    </row>
    <row r="1000" spans="1:23" ht="12.75">
      <c r="A1000">
        <v>995</v>
      </c>
      <c r="B1000">
        <v>420.798456647736</v>
      </c>
      <c r="C1000">
        <v>2981.7316162841807</v>
      </c>
      <c r="D1000">
        <v>1064.8188044074736</v>
      </c>
      <c r="E1000">
        <v>714.9316547640078</v>
      </c>
      <c r="F1000">
        <v>0.9592184126377106</v>
      </c>
      <c r="G1000">
        <v>0.7804533243179321</v>
      </c>
      <c r="H1000">
        <v>0.00820027343826024</v>
      </c>
      <c r="I1000">
        <v>0.1521478295326233</v>
      </c>
      <c r="J1000">
        <v>0.5002980344825457</v>
      </c>
      <c r="L1000">
        <v>8428.52648466771</v>
      </c>
      <c r="M1000">
        <v>9.287698784924652</v>
      </c>
      <c r="N1000">
        <v>8.606251539025422</v>
      </c>
      <c r="O1000">
        <v>16717.48399437123</v>
      </c>
      <c r="P1000">
        <v>10.035218995399237</v>
      </c>
      <c r="Q1000">
        <v>9.424467526301068</v>
      </c>
      <c r="S1000">
        <f t="shared" si="62"/>
        <v>852196.6274178745</v>
      </c>
      <c r="T1000">
        <f t="shared" si="63"/>
        <v>925729.2686357356</v>
      </c>
      <c r="V1000">
        <f t="shared" si="60"/>
        <v>0</v>
      </c>
      <c r="W1000">
        <f t="shared" si="61"/>
        <v>1</v>
      </c>
    </row>
    <row r="1001" spans="1:23" ht="12.75">
      <c r="A1001">
        <v>996</v>
      </c>
      <c r="B1001">
        <v>257.6678158061004</v>
      </c>
      <c r="C1001">
        <v>2758.9503986380732</v>
      </c>
      <c r="D1001">
        <v>848.4164829482927</v>
      </c>
      <c r="E1001">
        <v>1062.1054188949688</v>
      </c>
      <c r="F1001">
        <v>0.9438228607177734</v>
      </c>
      <c r="G1001">
        <v>0.7585294246673584</v>
      </c>
      <c r="H1001">
        <v>0.011564514785425162</v>
      </c>
      <c r="I1001">
        <v>0.13542449474334717</v>
      </c>
      <c r="J1001">
        <v>0.4657020290985371</v>
      </c>
      <c r="L1001">
        <v>7950.391601834864</v>
      </c>
      <c r="M1001">
        <v>8.998057776567519</v>
      </c>
      <c r="N1001">
        <v>8.098053051625731</v>
      </c>
      <c r="O1001">
        <v>13526.125348803478</v>
      </c>
      <c r="P1001">
        <v>9.711551752983471</v>
      </c>
      <c r="Q1001">
        <v>8.878837113629674</v>
      </c>
      <c r="S1001">
        <f t="shared" si="62"/>
        <v>801854.9135607382</v>
      </c>
      <c r="T1001">
        <f t="shared" si="63"/>
        <v>874357.5860141639</v>
      </c>
      <c r="V1001">
        <f t="shared" si="60"/>
        <v>0</v>
      </c>
      <c r="W1001">
        <f t="shared" si="61"/>
        <v>1</v>
      </c>
    </row>
    <row r="1002" spans="1:23" ht="12.75">
      <c r="A1002">
        <v>997</v>
      </c>
      <c r="B1002">
        <v>466.6641017040372</v>
      </c>
      <c r="C1002">
        <v>2677.962249421753</v>
      </c>
      <c r="D1002">
        <v>923.2162488781705</v>
      </c>
      <c r="E1002">
        <v>643.1247299314489</v>
      </c>
      <c r="F1002">
        <v>0.9652087688446045</v>
      </c>
      <c r="G1002">
        <v>0.618950366973877</v>
      </c>
      <c r="H1002">
        <v>0.01296461685929444</v>
      </c>
      <c r="I1002">
        <v>0.12879568338394165</v>
      </c>
      <c r="J1002">
        <v>0.4514997479419462</v>
      </c>
      <c r="L1002">
        <v>9436.568714946941</v>
      </c>
      <c r="M1002">
        <v>8.921536022719522</v>
      </c>
      <c r="N1002">
        <v>7.815247119819123</v>
      </c>
      <c r="O1002">
        <v>15713.106596063568</v>
      </c>
      <c r="P1002">
        <v>9.606738775290063</v>
      </c>
      <c r="Q1002">
        <v>8.676207099680168</v>
      </c>
      <c r="S1002">
        <f t="shared" si="62"/>
        <v>772088.1432669653</v>
      </c>
      <c r="T1002">
        <f t="shared" si="63"/>
        <v>851907.6033719532</v>
      </c>
      <c r="V1002">
        <f t="shared" si="60"/>
        <v>0</v>
      </c>
      <c r="W1002">
        <f t="shared" si="61"/>
        <v>1</v>
      </c>
    </row>
    <row r="1003" spans="1:23" ht="12.75">
      <c r="A1003">
        <v>998</v>
      </c>
      <c r="B1003">
        <v>664.2744509867548</v>
      </c>
      <c r="C1003">
        <v>2411.4436262075815</v>
      </c>
      <c r="D1003">
        <v>879.799946480209</v>
      </c>
      <c r="E1003">
        <v>1001.5802868053581</v>
      </c>
      <c r="F1003">
        <v>0.9477923810482025</v>
      </c>
      <c r="G1003">
        <v>0.8079960346221924</v>
      </c>
      <c r="H1003">
        <v>0.011036411584365578</v>
      </c>
      <c r="I1003">
        <v>0.15999215841293335</v>
      </c>
      <c r="J1003">
        <v>0.45593105495425545</v>
      </c>
      <c r="L1003">
        <v>9500.988350677892</v>
      </c>
      <c r="M1003">
        <v>8.863376415572105</v>
      </c>
      <c r="N1003">
        <v>8.13582007979798</v>
      </c>
      <c r="O1003">
        <v>16257.346450065195</v>
      </c>
      <c r="P1003">
        <v>9.605116688147447</v>
      </c>
      <c r="Q1003">
        <v>8.909618658883367</v>
      </c>
      <c r="S1003">
        <f t="shared" si="62"/>
        <v>804081.0196291201</v>
      </c>
      <c r="T1003">
        <f t="shared" si="63"/>
        <v>874704.5194382716</v>
      </c>
      <c r="V1003">
        <f t="shared" si="60"/>
        <v>0</v>
      </c>
      <c r="W1003">
        <f t="shared" si="61"/>
        <v>1</v>
      </c>
    </row>
    <row r="1004" spans="1:23" ht="12.75">
      <c r="A1004">
        <v>999</v>
      </c>
      <c r="B1004">
        <v>521.7625416986641</v>
      </c>
      <c r="C1004">
        <v>2943.6504379410353</v>
      </c>
      <c r="D1004">
        <v>1080.053876944305</v>
      </c>
      <c r="E1004">
        <v>797.1601488173137</v>
      </c>
      <c r="F1004">
        <v>0.9551781117916107</v>
      </c>
      <c r="G1004">
        <v>0.7263882160186768</v>
      </c>
      <c r="H1004">
        <v>0.007451753414868422</v>
      </c>
      <c r="I1004">
        <v>0.15911301970481873</v>
      </c>
      <c r="J1004">
        <v>0.4339906713314601</v>
      </c>
      <c r="L1004">
        <v>8883.550037464323</v>
      </c>
      <c r="M1004">
        <v>9.35968369907712</v>
      </c>
      <c r="N1004">
        <v>8.58109797658151</v>
      </c>
      <c r="O1004">
        <v>17629.406211882193</v>
      </c>
      <c r="P1004">
        <v>9.979057242685299</v>
      </c>
      <c r="Q1004">
        <v>9.275551814035387</v>
      </c>
      <c r="S1004">
        <f t="shared" si="62"/>
        <v>849226.2476206867</v>
      </c>
      <c r="T1004">
        <f t="shared" si="63"/>
        <v>909925.7751916564</v>
      </c>
      <c r="V1004">
        <f t="shared" si="60"/>
        <v>0</v>
      </c>
      <c r="W1004">
        <f t="shared" si="61"/>
        <v>1</v>
      </c>
    </row>
    <row r="1005" spans="1:23" ht="12.75">
      <c r="A1005">
        <v>1000</v>
      </c>
      <c r="B1005">
        <v>586.0125175107023</v>
      </c>
      <c r="C1005">
        <v>3172.5706102785316</v>
      </c>
      <c r="D1005">
        <v>1132.0331490540907</v>
      </c>
      <c r="E1005">
        <v>726.7356244892455</v>
      </c>
      <c r="F1005">
        <v>0.9658049046993256</v>
      </c>
      <c r="G1005">
        <v>0.7957803010940552</v>
      </c>
      <c r="H1005">
        <v>0.012803397772288522</v>
      </c>
      <c r="I1005">
        <v>0.1371772289276123</v>
      </c>
      <c r="J1005">
        <v>0.5267339536986165</v>
      </c>
      <c r="L1005">
        <v>11123.63078620376</v>
      </c>
      <c r="M1005">
        <v>8.858416280945068</v>
      </c>
      <c r="N1005">
        <v>8.180008532476219</v>
      </c>
      <c r="O1005">
        <v>19066.722254206878</v>
      </c>
      <c r="P1005">
        <v>9.72131365235585</v>
      </c>
      <c r="Q1005">
        <v>9.13016485286875</v>
      </c>
      <c r="S1005">
        <f t="shared" si="62"/>
        <v>806877.2224614181</v>
      </c>
      <c r="T1005">
        <f t="shared" si="63"/>
        <v>893949.7630326682</v>
      </c>
      <c r="V1005">
        <f>IF(S1005=MAX($S1005:$T1005),1,0)</f>
        <v>0</v>
      </c>
      <c r="W1005">
        <f>IF(T1005=MAX($S1005:$T1005),1,0)</f>
        <v>1</v>
      </c>
    </row>
    <row r="1006" spans="12:17" ht="12.75">
      <c r="L1006" t="s">
        <v>86</v>
      </c>
      <c r="M1006" t="s">
        <v>70</v>
      </c>
      <c r="N1006" t="s">
        <v>60</v>
      </c>
      <c r="O1006" t="s">
        <v>86</v>
      </c>
      <c r="P1006" t="s">
        <v>70</v>
      </c>
      <c r="Q1006" t="s">
        <v>60</v>
      </c>
    </row>
    <row r="1007" spans="1:17" ht="12.75">
      <c r="A1007" t="s">
        <v>87</v>
      </c>
      <c r="B1007">
        <f>AVERAGE(B6:B1005)</f>
        <v>497.41743570461136</v>
      </c>
      <c r="C1007">
        <f aca="true" t="shared" si="64" ref="C1007:Q1007">AVERAGE(C6:C1005)</f>
        <v>2994.0003377836233</v>
      </c>
      <c r="D1007">
        <f t="shared" si="64"/>
        <v>999.0797906253416</v>
      </c>
      <c r="E1007">
        <f t="shared" si="64"/>
        <v>1005.2232950575223</v>
      </c>
      <c r="F1007">
        <f t="shared" si="64"/>
        <v>0.9494327552318573</v>
      </c>
      <c r="G1007">
        <f t="shared" si="64"/>
        <v>0.7495015879273415</v>
      </c>
      <c r="H1007">
        <f t="shared" si="64"/>
        <v>0.010219964597453793</v>
      </c>
      <c r="I1007">
        <f t="shared" si="64"/>
        <v>0.14946278443932534</v>
      </c>
      <c r="J1007">
        <f t="shared" si="64"/>
        <v>0.5014889987457333</v>
      </c>
      <c r="L1007">
        <f t="shared" si="64"/>
        <v>9541.690512807876</v>
      </c>
      <c r="M1007">
        <f t="shared" si="64"/>
        <v>9.07446745875606</v>
      </c>
      <c r="N1007">
        <f t="shared" si="64"/>
        <v>8.235874957084022</v>
      </c>
      <c r="O1007">
        <f t="shared" si="64"/>
        <v>16899.336624977266</v>
      </c>
      <c r="P1007">
        <f t="shared" si="64"/>
        <v>9.860609700953386</v>
      </c>
      <c r="Q1007">
        <f t="shared" si="64"/>
        <v>9.101730134258538</v>
      </c>
    </row>
    <row r="1008" spans="12:15" ht="12.75">
      <c r="L1008" t="s">
        <v>66</v>
      </c>
      <c r="O1008" t="s">
        <v>73</v>
      </c>
    </row>
  </sheetData>
  <sheetProtection/>
  <mergeCells count="3">
    <mergeCell ref="H2:I2"/>
    <mergeCell ref="F2:G2"/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Jleal</dc:creator>
  <cp:keywords/>
  <dc:description/>
  <cp:lastModifiedBy>Jane Wolstenholme</cp:lastModifiedBy>
  <dcterms:created xsi:type="dcterms:W3CDTF">2007-11-14T13:03:57Z</dcterms:created>
  <dcterms:modified xsi:type="dcterms:W3CDTF">2010-07-06T13:43:40Z</dcterms:modified>
  <cp:category/>
  <cp:version/>
  <cp:contentType/>
  <cp:contentStatus/>
</cp:coreProperties>
</file>